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8190" activeTab="2"/>
  </bookViews>
  <sheets>
    <sheet name="CAP" sheetId="1" r:id="rId1"/>
    <sheet name="VTT" sheetId="2" r:id="rId2"/>
    <sheet name="Inscrip" sheetId="3" r:id="rId3"/>
  </sheets>
  <calcPr calcId="145621"/>
</workbook>
</file>

<file path=xl/calcChain.xml><?xml version="1.0" encoding="utf-8"?>
<calcChain xmlns="http://schemas.openxmlformats.org/spreadsheetml/2006/main">
  <c r="D33" i="2" l="1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15" i="1"/>
  <c r="C15" i="1"/>
  <c r="B15" i="1"/>
  <c r="A15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A4" i="1"/>
  <c r="B4" i="1"/>
  <c r="C4" i="1"/>
  <c r="D4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4" i="2"/>
  <c r="B4" i="2"/>
  <c r="C4" i="2"/>
  <c r="D4" i="2"/>
  <c r="A5" i="2"/>
  <c r="B5" i="2"/>
  <c r="C5" i="2"/>
  <c r="D5" i="2"/>
  <c r="A6" i="2"/>
  <c r="B6" i="2"/>
  <c r="C6" i="2"/>
  <c r="D6" i="2"/>
  <c r="A7" i="2"/>
  <c r="B7" i="2"/>
  <c r="C7" i="2"/>
  <c r="D7" i="2"/>
  <c r="A8" i="2"/>
  <c r="B8" i="2"/>
  <c r="C8" i="2"/>
  <c r="D8" i="2"/>
  <c r="A9" i="2"/>
  <c r="B9" i="2"/>
  <c r="C9" i="2"/>
  <c r="D9" i="2"/>
  <c r="A10" i="2"/>
  <c r="B10" i="2"/>
  <c r="C10" i="2"/>
  <c r="D10" i="2"/>
  <c r="A11" i="2"/>
  <c r="B11" i="2"/>
  <c r="C11" i="2"/>
  <c r="D11" i="2"/>
  <c r="A12" i="2"/>
  <c r="B12" i="2"/>
  <c r="C12" i="2"/>
  <c r="D12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</calcChain>
</file>

<file path=xl/sharedStrings.xml><?xml version="1.0" encoding="utf-8"?>
<sst xmlns="http://schemas.openxmlformats.org/spreadsheetml/2006/main" count="349" uniqueCount="128">
  <si>
    <t xml:space="preserve">         CAP</t>
  </si>
  <si>
    <t>Nom</t>
  </si>
  <si>
    <t>Prénom</t>
  </si>
  <si>
    <t>Cat</t>
  </si>
  <si>
    <t>Plaque</t>
  </si>
  <si>
    <t>Temps</t>
  </si>
  <si>
    <t>Classement</t>
  </si>
  <si>
    <t xml:space="preserve">         VTT</t>
  </si>
  <si>
    <t>AP</t>
  </si>
  <si>
    <t>Pass</t>
  </si>
  <si>
    <t>Certif/Lic</t>
  </si>
  <si>
    <t>Jacquot</t>
  </si>
  <si>
    <t>MF</t>
  </si>
  <si>
    <t>Loupian tri Nature</t>
  </si>
  <si>
    <t>Loupian</t>
  </si>
  <si>
    <t>MG</t>
  </si>
  <si>
    <t>BG</t>
  </si>
  <si>
    <t>Arnaud</t>
  </si>
  <si>
    <t>Lisie</t>
  </si>
  <si>
    <t>BF</t>
  </si>
  <si>
    <t>Dailly</t>
  </si>
  <si>
    <t>Thomas</t>
  </si>
  <si>
    <t>Goutte</t>
  </si>
  <si>
    <t>Cléa</t>
  </si>
  <si>
    <t>,</t>
  </si>
  <si>
    <t>Club</t>
  </si>
  <si>
    <t>Léo</t>
  </si>
  <si>
    <t xml:space="preserve">Arcella </t>
  </si>
  <si>
    <t>Julianne</t>
  </si>
  <si>
    <t>Petitimbert</t>
  </si>
  <si>
    <t>Guillaume</t>
  </si>
  <si>
    <t>Fonta</t>
  </si>
  <si>
    <t>Vincent</t>
  </si>
  <si>
    <t>Villeveyrac</t>
  </si>
  <si>
    <t>Mourgues</t>
  </si>
  <si>
    <t>Baptiste</t>
  </si>
  <si>
    <t>X</t>
  </si>
  <si>
    <t>Ollagnon</t>
  </si>
  <si>
    <t>Loupian tri Nature(NL)</t>
  </si>
  <si>
    <t>Martin</t>
  </si>
  <si>
    <t>Bosc</t>
  </si>
  <si>
    <t xml:space="preserve">Justin </t>
  </si>
  <si>
    <t>Lic</t>
  </si>
  <si>
    <t xml:space="preserve">MARGAS </t>
  </si>
  <si>
    <t>Corentin</t>
  </si>
  <si>
    <t xml:space="preserve">Ville </t>
  </si>
  <si>
    <t>Dossard</t>
  </si>
  <si>
    <t>Kid 2</t>
  </si>
  <si>
    <t>Neffiés</t>
  </si>
  <si>
    <t>Sick</t>
  </si>
  <si>
    <t>Solène</t>
  </si>
  <si>
    <t>Nayraguet</t>
  </si>
  <si>
    <t>Cyrian</t>
  </si>
  <si>
    <t>PuG</t>
  </si>
  <si>
    <t>Bisou</t>
  </si>
  <si>
    <t>Jimmy</t>
  </si>
  <si>
    <t>Canales</t>
  </si>
  <si>
    <t>Loucas</t>
  </si>
  <si>
    <t>Egiziano</t>
  </si>
  <si>
    <t>Eva</t>
  </si>
  <si>
    <t>Meze</t>
  </si>
  <si>
    <t>Gutierrez</t>
  </si>
  <si>
    <t>Ugo</t>
  </si>
  <si>
    <t>Kast</t>
  </si>
  <si>
    <t>Tom</t>
  </si>
  <si>
    <t>Melki</t>
  </si>
  <si>
    <t>Maya</t>
  </si>
  <si>
    <t>Moreno</t>
  </si>
  <si>
    <t>Elena</t>
  </si>
  <si>
    <t>Negre</t>
  </si>
  <si>
    <t>Adrien</t>
  </si>
  <si>
    <t>Prats</t>
  </si>
  <si>
    <t>Elise</t>
  </si>
  <si>
    <t>Agde</t>
  </si>
  <si>
    <t>Thaler</t>
  </si>
  <si>
    <t>Nathan</t>
  </si>
  <si>
    <t>Truille</t>
  </si>
  <si>
    <t>Lucas</t>
  </si>
  <si>
    <t>Lacroix</t>
  </si>
  <si>
    <t>Les Chameaux de Béziers</t>
  </si>
  <si>
    <t>Caux</t>
  </si>
  <si>
    <t>Maylis</t>
  </si>
  <si>
    <t>Rodriguez</t>
  </si>
  <si>
    <t>Raphaël</t>
  </si>
  <si>
    <t>MAT</t>
  </si>
  <si>
    <t>Montpellier</t>
  </si>
  <si>
    <t>CRESPEL</t>
  </si>
  <si>
    <t xml:space="preserve">ANTOINE    </t>
  </si>
  <si>
    <t>TCC</t>
  </si>
  <si>
    <t>A voir</t>
  </si>
  <si>
    <t>Carcassonne (11)</t>
  </si>
  <si>
    <t>Lavoine</t>
  </si>
  <si>
    <t>Audrey</t>
  </si>
  <si>
    <t>Chabbert</t>
  </si>
  <si>
    <t>Julien</t>
  </si>
  <si>
    <t>BCAM(NL)</t>
  </si>
  <si>
    <t>Béziers</t>
  </si>
  <si>
    <t>SOUBERCAZES</t>
  </si>
  <si>
    <t>Pierre</t>
  </si>
  <si>
    <t>GNT</t>
  </si>
  <si>
    <t>CHEZEAUX</t>
  </si>
  <si>
    <t xml:space="preserve">Chloe </t>
  </si>
  <si>
    <t>BERRUS</t>
  </si>
  <si>
    <t>Teiva</t>
  </si>
  <si>
    <t>Croco d'Airain Triathlon</t>
  </si>
  <si>
    <t>Nimes</t>
  </si>
  <si>
    <t xml:space="preserve"> </t>
  </si>
  <si>
    <t>Jacquet Francillon</t>
  </si>
  <si>
    <t>Hector</t>
  </si>
  <si>
    <t>Narbonne triathlon</t>
  </si>
  <si>
    <t>Narbonne</t>
  </si>
  <si>
    <t>DIAZ</t>
  </si>
  <si>
    <t>Matéo</t>
  </si>
  <si>
    <t>Ales Triathlon</t>
  </si>
  <si>
    <t>Georger</t>
  </si>
  <si>
    <t>Tristan</t>
  </si>
  <si>
    <t>BOILS</t>
  </si>
  <si>
    <t>SISTAT</t>
  </si>
  <si>
    <t>Victor</t>
  </si>
  <si>
    <t>Leon</t>
  </si>
  <si>
    <t>MAS</t>
  </si>
  <si>
    <t>Andrea</t>
  </si>
  <si>
    <t>NOLAN</t>
  </si>
  <si>
    <t>Iman</t>
  </si>
  <si>
    <t xml:space="preserve"> ²</t>
  </si>
  <si>
    <t>1,00,54</t>
  </si>
  <si>
    <t>1,00,59</t>
  </si>
  <si>
    <t>Abandon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</si>
</sst>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3" borderId="2" xfId="0" applyFont="1" applyFill="1" applyBorder="1"/>
    <xf numFmtId="0" fontId="6" fillId="3" borderId="2" xfId="0" applyFont="1" applyFill="1" applyBorder="1"/>
    <xf numFmtId="14" fontId="6" fillId="3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6" fillId="3" borderId="1" xfId="0" applyFont="1" applyFill="1" applyBorder="1"/>
    <xf numFmtId="0" fontId="6" fillId="0" borderId="2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Font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6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9" workbookViewId="0">
      <selection activeCell="A36" sqref="A36:G52"/>
    </sheetView>
  </sheetViews>
  <sheetFormatPr baseColWidth="10" defaultRowHeight="12.75" x14ac:dyDescent="0.2"/>
  <cols>
    <col min="1" max="2" width="15.7109375" customWidth="1"/>
    <col min="3" max="3" width="5.7109375" customWidth="1"/>
    <col min="4" max="4" width="20.7109375" customWidth="1"/>
    <col min="5" max="5" width="8.7109375" customWidth="1"/>
    <col min="6" max="6" width="10.7109375" customWidth="1"/>
    <col min="7" max="7" width="12.7109375" customWidth="1"/>
  </cols>
  <sheetData>
    <row r="1" spans="1:7" ht="23.25" x14ac:dyDescent="0.35">
      <c r="B1" s="1" t="s">
        <v>0</v>
      </c>
      <c r="D1" s="11" t="s">
        <v>47</v>
      </c>
    </row>
    <row r="3" spans="1:7" ht="20.100000000000001" customHeight="1" x14ac:dyDescent="0.25">
      <c r="A3" s="2" t="s">
        <v>1</v>
      </c>
      <c r="B3" s="2" t="s">
        <v>2</v>
      </c>
      <c r="C3" s="2" t="s">
        <v>3</v>
      </c>
      <c r="D3" s="3" t="s">
        <v>25</v>
      </c>
      <c r="E3" s="3" t="s">
        <v>4</v>
      </c>
      <c r="F3" s="3" t="s">
        <v>5</v>
      </c>
      <c r="G3" s="4" t="s">
        <v>6</v>
      </c>
    </row>
    <row r="4" spans="1:7" ht="20.100000000000001" customHeight="1" x14ac:dyDescent="0.2">
      <c r="A4" s="5" t="str">
        <f>VLOOKUP($E4,Inscrip!$A$2:$I$79,2)</f>
        <v>Rodriguez</v>
      </c>
      <c r="B4" s="5" t="str">
        <f>VLOOKUP($E4,Inscrip!$A$2:$I$79,3)</f>
        <v>Raphaël</v>
      </c>
      <c r="C4" s="5" t="str">
        <f>VLOOKUP($E4,Inscrip!$A$2:$I$79,4)</f>
        <v>MG</v>
      </c>
      <c r="D4" s="5" t="str">
        <f>VLOOKUP($E4,Inscrip!$A$2:$I$79,5)</f>
        <v>MAT</v>
      </c>
      <c r="E4" s="6">
        <v>777</v>
      </c>
      <c r="F4" s="7">
        <v>8.2799999999999994</v>
      </c>
      <c r="G4" s="6">
        <v>1</v>
      </c>
    </row>
    <row r="5" spans="1:7" ht="20.100000000000001" customHeight="1" x14ac:dyDescent="0.2">
      <c r="A5" s="5" t="str">
        <f>VLOOKUP($E5,Inscrip!$A$2:$I$79,2)</f>
        <v>CRESPEL</v>
      </c>
      <c r="B5" s="5" t="str">
        <f>VLOOKUP($E5,Inscrip!$A$2:$I$79,3)</f>
        <v xml:space="preserve">ANTOINE    </v>
      </c>
      <c r="C5" s="5" t="str">
        <f>VLOOKUP($E5,Inscrip!$A$2:$I$79,4)</f>
        <v>MG</v>
      </c>
      <c r="D5" s="5" t="str">
        <f>VLOOKUP($E5,Inscrip!$A$2:$I$79,5)</f>
        <v>TCC</v>
      </c>
      <c r="E5" s="6">
        <v>778</v>
      </c>
      <c r="F5" s="6">
        <v>8.3000000000000007</v>
      </c>
      <c r="G5" s="6">
        <v>2</v>
      </c>
    </row>
    <row r="6" spans="1:7" ht="20.100000000000001" customHeight="1" x14ac:dyDescent="0.2">
      <c r="A6" s="5" t="str">
        <f>VLOOKUP($E6,Inscrip!$A$2:$I$79,2)</f>
        <v>Fonta</v>
      </c>
      <c r="B6" s="5" t="str">
        <f>VLOOKUP($E6,Inscrip!$A$2:$I$79,3)</f>
        <v>Vincent</v>
      </c>
      <c r="C6" s="5" t="str">
        <f>VLOOKUP($E6,Inscrip!$A$2:$I$79,4)</f>
        <v>BG</v>
      </c>
      <c r="D6" s="5" t="str">
        <f>VLOOKUP($E6,Inscrip!$A$2:$I$79,5)</f>
        <v>Loupian tri Nature</v>
      </c>
      <c r="E6" s="6">
        <v>757</v>
      </c>
      <c r="F6" s="7">
        <v>8.31</v>
      </c>
      <c r="G6" s="6">
        <v>3</v>
      </c>
    </row>
    <row r="7" spans="1:7" ht="20.100000000000001" customHeight="1" x14ac:dyDescent="0.2">
      <c r="A7" s="5" t="str">
        <f>VLOOKUP($E7,Inscrip!$A$2:$I$79,2)</f>
        <v>CHEZEAUX</v>
      </c>
      <c r="B7" s="5" t="str">
        <f>VLOOKUP($E7,Inscrip!$A$2:$I$79,3)</f>
        <v xml:space="preserve">Chloe </v>
      </c>
      <c r="C7" s="5" t="str">
        <f>VLOOKUP($E7,Inscrip!$A$2:$I$79,4)</f>
        <v>MF</v>
      </c>
      <c r="D7" s="5" t="str">
        <f>VLOOKUP($E7,Inscrip!$A$2:$I$79,5)</f>
        <v>TCC</v>
      </c>
      <c r="E7" s="6">
        <v>764</v>
      </c>
      <c r="F7" s="7">
        <v>8.33</v>
      </c>
      <c r="G7" s="6">
        <v>4</v>
      </c>
    </row>
    <row r="8" spans="1:7" ht="20.100000000000001" customHeight="1" x14ac:dyDescent="0.2">
      <c r="A8" s="5" t="str">
        <f>VLOOKUP($E8,Inscrip!$A$2:$I$79,2)</f>
        <v>Mourgues</v>
      </c>
      <c r="B8" s="5" t="str">
        <f>VLOOKUP($E8,Inscrip!$A$2:$I$79,3)</f>
        <v>Baptiste</v>
      </c>
      <c r="C8" s="5" t="str">
        <f>VLOOKUP($E8,Inscrip!$A$2:$I$79,4)</f>
        <v>BG</v>
      </c>
      <c r="D8" s="5" t="str">
        <f>VLOOKUP($E8,Inscrip!$A$2:$I$79,5)</f>
        <v>Loupian tri Nature</v>
      </c>
      <c r="E8" s="6">
        <v>767</v>
      </c>
      <c r="F8" s="7">
        <v>8.4</v>
      </c>
      <c r="G8" s="6">
        <v>5</v>
      </c>
    </row>
    <row r="9" spans="1:7" ht="20.100000000000001" customHeight="1" x14ac:dyDescent="0.2">
      <c r="A9" s="5" t="str">
        <f>VLOOKUP($E9,Inscrip!$A$2:$I$79,2)</f>
        <v>Georger</v>
      </c>
      <c r="B9" s="5" t="str">
        <f>VLOOKUP($E9,Inscrip!$A$2:$I$79,3)</f>
        <v>Tristan</v>
      </c>
      <c r="C9" s="5" t="str">
        <f>VLOOKUP($E9,Inscrip!$A$2:$I$79,4)</f>
        <v>MG</v>
      </c>
      <c r="D9" s="5" t="str">
        <f>VLOOKUP($E9,Inscrip!$A$2:$I$79,5)</f>
        <v>GNT</v>
      </c>
      <c r="E9" s="6">
        <v>784</v>
      </c>
      <c r="F9" s="7">
        <v>8.5299999999999994</v>
      </c>
      <c r="G9" s="6">
        <v>6</v>
      </c>
    </row>
    <row r="10" spans="1:7" ht="20.100000000000001" customHeight="1" x14ac:dyDescent="0.2">
      <c r="A10" s="5" t="str">
        <f>VLOOKUP($E10,Inscrip!$A$2:$I$79,2)</f>
        <v>Jacquot</v>
      </c>
      <c r="B10" s="5" t="str">
        <f>VLOOKUP($E10,Inscrip!$A$2:$I$79,3)</f>
        <v>Léo</v>
      </c>
      <c r="C10" s="5" t="str">
        <f>VLOOKUP($E10,Inscrip!$A$2:$I$79,4)</f>
        <v>BG</v>
      </c>
      <c r="D10" s="5" t="str">
        <f>VLOOKUP($E10,Inscrip!$A$2:$I$79,5)</f>
        <v>Loupian tri Nature</v>
      </c>
      <c r="E10" s="6">
        <v>760</v>
      </c>
      <c r="F10" s="7">
        <v>9.0399999999999991</v>
      </c>
      <c r="G10" s="6">
        <v>7</v>
      </c>
    </row>
    <row r="11" spans="1:7" ht="20.100000000000001" customHeight="1" x14ac:dyDescent="0.2">
      <c r="A11" s="5" t="str">
        <f>VLOOKUP($E11,Inscrip!$A$2:$I$79,2)</f>
        <v>Gutierrez</v>
      </c>
      <c r="B11" s="5" t="str">
        <f>VLOOKUP($E11,Inscrip!$A$2:$I$79,3)</f>
        <v>Ugo</v>
      </c>
      <c r="C11" s="5" t="str">
        <f>VLOOKUP($E11,Inscrip!$A$2:$I$79,4)</f>
        <v>BG</v>
      </c>
      <c r="D11" s="5" t="str">
        <f>VLOOKUP($E11,Inscrip!$A$2:$I$79,5)</f>
        <v>Loupian tri Nature</v>
      </c>
      <c r="E11" s="6">
        <v>759</v>
      </c>
      <c r="F11" s="7">
        <v>9.06</v>
      </c>
      <c r="G11" s="6">
        <v>8</v>
      </c>
    </row>
    <row r="12" spans="1:7" ht="20.100000000000001" customHeight="1" x14ac:dyDescent="0.2">
      <c r="A12" s="5" t="str">
        <f>VLOOKUP($E12,Inscrip!$A$2:$I$79,2)</f>
        <v>DIAZ</v>
      </c>
      <c r="B12" s="5" t="str">
        <f>VLOOKUP($E12,Inscrip!$A$2:$I$79,3)</f>
        <v>Matéo</v>
      </c>
      <c r="C12" s="5" t="str">
        <f>VLOOKUP($E12,Inscrip!$A$2:$I$79,4)</f>
        <v>MG</v>
      </c>
      <c r="D12" s="5" t="str">
        <f>VLOOKUP($E12,Inscrip!$A$2:$I$79,5)</f>
        <v>Ales Triathlon</v>
      </c>
      <c r="E12" s="6">
        <v>783</v>
      </c>
      <c r="F12" s="7">
        <v>9.11</v>
      </c>
      <c r="G12" s="6">
        <v>9</v>
      </c>
    </row>
    <row r="13" spans="1:7" ht="20.100000000000001" customHeight="1" x14ac:dyDescent="0.2">
      <c r="A13" s="5" t="str">
        <f>VLOOKUP($E13,Inscrip!$A$2:$I$79,2)</f>
        <v>BERRUS</v>
      </c>
      <c r="B13" s="5" t="str">
        <f>VLOOKUP($E13,Inscrip!$A$2:$I$79,3)</f>
        <v>Teiva</v>
      </c>
      <c r="C13" s="5" t="str">
        <f>VLOOKUP($E13,Inscrip!$A$2:$I$79,4)</f>
        <v>MG</v>
      </c>
      <c r="D13" s="5" t="str">
        <f>VLOOKUP($E13,Inscrip!$A$2:$I$79,5)</f>
        <v>Croco d'Airain Triathlon</v>
      </c>
      <c r="E13" s="6">
        <v>781</v>
      </c>
      <c r="F13" s="7">
        <v>9.35</v>
      </c>
      <c r="G13" s="6">
        <v>10</v>
      </c>
    </row>
    <row r="14" spans="1:7" ht="20.100000000000001" customHeight="1" x14ac:dyDescent="0.2">
      <c r="A14" s="5" t="str">
        <f>VLOOKUP($E14,Inscrip!$A$2:$I$79,2)</f>
        <v xml:space="preserve">MARGAS </v>
      </c>
      <c r="B14" s="5" t="str">
        <f>VLOOKUP($E14,Inscrip!$A$2:$I$79,3)</f>
        <v>Corentin</v>
      </c>
      <c r="C14" s="5" t="str">
        <f>VLOOKUP($E14,Inscrip!$A$2:$I$79,4)</f>
        <v>BG</v>
      </c>
      <c r="D14" s="5" t="str">
        <f>VLOOKUP($E14,Inscrip!$A$2:$I$79,5)</f>
        <v>Loupian tri Nature</v>
      </c>
      <c r="E14" s="6">
        <v>763</v>
      </c>
      <c r="F14" s="7">
        <v>9.39</v>
      </c>
      <c r="G14" s="6">
        <v>11</v>
      </c>
    </row>
    <row r="15" spans="1:7" ht="20.100000000000001" customHeight="1" x14ac:dyDescent="0.2">
      <c r="A15" s="5" t="str">
        <f>VLOOKUP($E15,Inscrip!$A$2:$I$79,2)</f>
        <v>Prats</v>
      </c>
      <c r="B15" s="5" t="str">
        <f>VLOOKUP($E15,Inscrip!$A$2:$I$79,3)</f>
        <v>Elise</v>
      </c>
      <c r="C15" s="5" t="str">
        <f>VLOOKUP($E15,Inscrip!$A$2:$I$79,4)</f>
        <v>BF</v>
      </c>
      <c r="D15" s="5" t="str">
        <f>VLOOKUP($E15,Inscrip!$A$2:$I$79,5)</f>
        <v>Loupian tri Nature</v>
      </c>
      <c r="E15" s="6">
        <v>772</v>
      </c>
      <c r="F15" s="7">
        <v>9.5500000000000007</v>
      </c>
      <c r="G15" s="6">
        <v>12</v>
      </c>
    </row>
    <row r="16" spans="1:7" ht="20.100000000000001" customHeight="1" x14ac:dyDescent="0.2">
      <c r="A16" s="5" t="str">
        <f>VLOOKUP($E16,Inscrip!$A$2:$I$79,2)</f>
        <v>MAS</v>
      </c>
      <c r="B16" s="5" t="str">
        <f>VLOOKUP($E16,Inscrip!$A$2:$I$79,3)</f>
        <v>Andrea</v>
      </c>
      <c r="C16" s="5" t="str">
        <f>VLOOKUP($E16,Inscrip!$A$2:$I$79,4)</f>
        <v>BF</v>
      </c>
      <c r="D16" s="5" t="str">
        <f>VLOOKUP($E16,Inscrip!$A$2:$I$79,5)</f>
        <v>GNT</v>
      </c>
      <c r="E16" s="6">
        <v>789</v>
      </c>
      <c r="F16" s="7">
        <v>10.07</v>
      </c>
      <c r="G16" s="6">
        <v>13</v>
      </c>
    </row>
    <row r="17" spans="1:7" ht="20.100000000000001" customHeight="1" x14ac:dyDescent="0.2">
      <c r="A17" s="5" t="str">
        <f>VLOOKUP($E17,Inscrip!$A$2:$I$79,2)</f>
        <v>Bosc</v>
      </c>
      <c r="B17" s="5" t="str">
        <f>VLOOKUP($E17,Inscrip!$A$2:$I$79,3)</f>
        <v xml:space="preserve">Justin </v>
      </c>
      <c r="C17" s="5" t="str">
        <f>VLOOKUP($E17,Inscrip!$A$2:$I$79,4)</f>
        <v>MG</v>
      </c>
      <c r="D17" s="5" t="str">
        <f>VLOOKUP($E17,Inscrip!$A$2:$I$79,5)</f>
        <v>Loupian tri Nature</v>
      </c>
      <c r="E17" s="6">
        <v>753</v>
      </c>
      <c r="F17" s="7">
        <v>10.11</v>
      </c>
      <c r="G17" s="6">
        <v>14</v>
      </c>
    </row>
    <row r="18" spans="1:7" ht="20.100000000000001" customHeight="1" x14ac:dyDescent="0.2">
      <c r="A18" s="5" t="str">
        <f>VLOOKUP($E18,Inscrip!$A$2:$I$79,2)</f>
        <v>BOILS</v>
      </c>
      <c r="B18" s="5" t="str">
        <f>VLOOKUP($E18,Inscrip!$A$2:$I$79,3)</f>
        <v>Baptiste</v>
      </c>
      <c r="C18" s="5" t="str">
        <f>VLOOKUP($E18,Inscrip!$A$2:$I$79,4)</f>
        <v>MG</v>
      </c>
      <c r="D18" s="5" t="str">
        <f>VLOOKUP($E18,Inscrip!$A$2:$I$79,5)</f>
        <v>GNT</v>
      </c>
      <c r="E18" s="6">
        <v>785</v>
      </c>
      <c r="F18" s="7">
        <v>10.130000000000001</v>
      </c>
      <c r="G18" s="6">
        <v>15</v>
      </c>
    </row>
    <row r="19" spans="1:7" ht="20.100000000000001" customHeight="1" x14ac:dyDescent="0.2">
      <c r="A19" s="5" t="str">
        <f>VLOOKUP($E19,Inscrip!$A$2:$I$79,2)</f>
        <v>Arnaud</v>
      </c>
      <c r="B19" s="5" t="str">
        <f>VLOOKUP($E19,Inscrip!$A$2:$I$79,3)</f>
        <v>Lisie</v>
      </c>
      <c r="C19" s="5" t="str">
        <f>VLOOKUP($E19,Inscrip!$A$2:$I$79,4)</f>
        <v>MF</v>
      </c>
      <c r="D19" s="5" t="str">
        <f>VLOOKUP($E19,Inscrip!$A$2:$I$79,5)</f>
        <v>Loupian tri Nature</v>
      </c>
      <c r="E19" s="6">
        <v>751</v>
      </c>
      <c r="F19" s="7">
        <v>10.17</v>
      </c>
      <c r="G19" s="6">
        <v>16</v>
      </c>
    </row>
    <row r="20" spans="1:7" ht="20.100000000000001" customHeight="1" x14ac:dyDescent="0.2">
      <c r="A20" s="5" t="str">
        <f>VLOOKUP($E20,Inscrip!$A$2:$I$79,2)</f>
        <v>Sick</v>
      </c>
      <c r="B20" s="5" t="str">
        <f>VLOOKUP($E20,Inscrip!$A$2:$I$79,3)</f>
        <v>Solène</v>
      </c>
      <c r="C20" s="5" t="str">
        <f>VLOOKUP($E20,Inscrip!$A$2:$I$79,4)</f>
        <v>BF</v>
      </c>
      <c r="D20" s="5" t="str">
        <f>VLOOKUP($E20,Inscrip!$A$2:$I$79,5)</f>
        <v>Loupian tri Nature</v>
      </c>
      <c r="E20" s="6">
        <v>773</v>
      </c>
      <c r="F20" s="7">
        <v>10.199999999999999</v>
      </c>
      <c r="G20" s="6">
        <v>17</v>
      </c>
    </row>
    <row r="21" spans="1:7" ht="20.100000000000001" customHeight="1" x14ac:dyDescent="0.2">
      <c r="A21" s="5" t="str">
        <f>VLOOKUP($E21,Inscrip!$A$2:$I$79,2)</f>
        <v>SOUBERCAZES</v>
      </c>
      <c r="B21" s="5" t="str">
        <f>VLOOKUP($E21,Inscrip!$A$2:$I$79,3)</f>
        <v>Pierre</v>
      </c>
      <c r="C21" s="5" t="str">
        <f>VLOOKUP($E21,Inscrip!$A$2:$I$79,4)</f>
        <v>BG</v>
      </c>
      <c r="D21" s="5" t="str">
        <f>VLOOKUP($E21,Inscrip!$A$2:$I$79,5)</f>
        <v>GNT</v>
      </c>
      <c r="E21" s="6">
        <v>780</v>
      </c>
      <c r="F21" s="7">
        <v>10.210000000000001</v>
      </c>
      <c r="G21" s="6">
        <v>18</v>
      </c>
    </row>
    <row r="22" spans="1:7" ht="20.100000000000001" customHeight="1" x14ac:dyDescent="0.2">
      <c r="A22" s="5" t="str">
        <f>VLOOKUP($E22,Inscrip!$A$2:$I$79,2)</f>
        <v>Egiziano</v>
      </c>
      <c r="B22" s="5" t="str">
        <f>VLOOKUP($E22,Inscrip!$A$2:$I$79,3)</f>
        <v>Eva</v>
      </c>
      <c r="C22" s="5" t="str">
        <f>VLOOKUP($E22,Inscrip!$A$2:$I$79,4)</f>
        <v>BF</v>
      </c>
      <c r="D22" s="5" t="str">
        <f>VLOOKUP($E22,Inscrip!$A$2:$I$79,5)</f>
        <v>Loupian tri Nature</v>
      </c>
      <c r="E22" s="6">
        <v>756</v>
      </c>
      <c r="F22" s="7">
        <v>10.32</v>
      </c>
      <c r="G22" s="6">
        <v>19</v>
      </c>
    </row>
    <row r="23" spans="1:7" ht="20.100000000000001" customHeight="1" x14ac:dyDescent="0.2">
      <c r="A23" s="5" t="str">
        <f>VLOOKUP($E23,Inscrip!$A$2:$I$79,2)</f>
        <v>Petitimbert</v>
      </c>
      <c r="B23" s="5" t="str">
        <f>VLOOKUP($E23,Inscrip!$A$2:$I$79,3)</f>
        <v>Guillaume</v>
      </c>
      <c r="C23" s="5" t="str">
        <f>VLOOKUP($E23,Inscrip!$A$2:$I$79,4)</f>
        <v>BG</v>
      </c>
      <c r="D23" s="5" t="str">
        <f>VLOOKUP($E23,Inscrip!$A$2:$I$79,5)</f>
        <v>Loupian tri Nature</v>
      </c>
      <c r="E23" s="6">
        <v>771</v>
      </c>
      <c r="F23" s="7">
        <v>10.48</v>
      </c>
      <c r="G23" s="6">
        <v>20</v>
      </c>
    </row>
    <row r="24" spans="1:7" ht="20.100000000000001" customHeight="1" x14ac:dyDescent="0.2">
      <c r="A24" s="5" t="str">
        <f>VLOOKUP($E24,Inscrip!$A$2:$I$79,2)</f>
        <v>SISTAT</v>
      </c>
      <c r="B24" s="5" t="str">
        <f>VLOOKUP($E24,Inscrip!$A$2:$I$79,3)</f>
        <v>Victor</v>
      </c>
      <c r="C24" s="5" t="str">
        <f>VLOOKUP($E24,Inscrip!$A$2:$I$79,4)</f>
        <v>MG</v>
      </c>
      <c r="D24" s="5" t="str">
        <f>VLOOKUP($E24,Inscrip!$A$2:$I$79,5)</f>
        <v>GNT</v>
      </c>
      <c r="E24" s="6">
        <v>786</v>
      </c>
      <c r="F24" s="7">
        <v>11.25</v>
      </c>
      <c r="G24" s="6">
        <v>21</v>
      </c>
    </row>
    <row r="25" spans="1:7" ht="20.100000000000001" customHeight="1" x14ac:dyDescent="0.2">
      <c r="A25" s="5" t="str">
        <f>VLOOKUP($E25,Inscrip!$A$2:$I$79,2)</f>
        <v>Goutte</v>
      </c>
      <c r="B25" s="5" t="str">
        <f>VLOOKUP($E25,Inscrip!$A$2:$I$79,3)</f>
        <v>Cléa</v>
      </c>
      <c r="C25" s="5" t="str">
        <f>VLOOKUP($E25,Inscrip!$A$2:$I$79,4)</f>
        <v>MF</v>
      </c>
      <c r="D25" s="5" t="str">
        <f>VLOOKUP($E25,Inscrip!$A$2:$I$79,5)</f>
        <v>Loupian tri Nature</v>
      </c>
      <c r="E25" s="6">
        <v>758</v>
      </c>
      <c r="F25" s="7">
        <v>11.25</v>
      </c>
      <c r="G25" s="6">
        <v>22</v>
      </c>
    </row>
    <row r="26" spans="1:7" ht="20.100000000000001" customHeight="1" x14ac:dyDescent="0.2">
      <c r="A26" s="5" t="str">
        <f>VLOOKUP($E26,Inscrip!$A$2:$I$79,2)</f>
        <v>Jacquet Francillon</v>
      </c>
      <c r="B26" s="5" t="str">
        <f>VLOOKUP($E26,Inscrip!$A$2:$I$79,3)</f>
        <v>Hector</v>
      </c>
      <c r="C26" s="5" t="str">
        <f>VLOOKUP($E26,Inscrip!$A$2:$I$79,4)</f>
        <v>MG</v>
      </c>
      <c r="D26" s="5" t="str">
        <f>VLOOKUP($E26,Inscrip!$A$2:$I$79,5)</f>
        <v>Narbonne triathlon</v>
      </c>
      <c r="E26" s="6">
        <v>782</v>
      </c>
      <c r="F26" s="7">
        <v>11.28</v>
      </c>
      <c r="G26" s="6">
        <v>23</v>
      </c>
    </row>
    <row r="27" spans="1:7" ht="20.100000000000001" customHeight="1" x14ac:dyDescent="0.2">
      <c r="A27" s="5" t="str">
        <f>VLOOKUP($E27,Inscrip!$A$2:$I$79,2)</f>
        <v>Lavoine</v>
      </c>
      <c r="B27" s="5" t="str">
        <f>VLOOKUP($E27,Inscrip!$A$2:$I$79,3)</f>
        <v>Audrey</v>
      </c>
      <c r="C27" s="5" t="str">
        <f>VLOOKUP($E27,Inscrip!$A$2:$I$79,4)</f>
        <v>BF</v>
      </c>
      <c r="D27" s="5" t="str">
        <f>VLOOKUP($E27,Inscrip!$A$2:$I$79,5)</f>
        <v>Loupian tri Nature</v>
      </c>
      <c r="E27" s="6">
        <v>762</v>
      </c>
      <c r="F27" s="7">
        <v>11.4</v>
      </c>
      <c r="G27" s="6">
        <v>24</v>
      </c>
    </row>
    <row r="28" spans="1:7" ht="20.100000000000001" customHeight="1" x14ac:dyDescent="0.2">
      <c r="A28" s="5" t="str">
        <f>VLOOKUP($E28,Inscrip!$A$2:$I$79,2)</f>
        <v>NOLAN</v>
      </c>
      <c r="B28" s="5" t="str">
        <f>VLOOKUP($E28,Inscrip!$A$2:$I$79,3)</f>
        <v>Iman</v>
      </c>
      <c r="C28" s="5" t="str">
        <f>VLOOKUP($E28,Inscrip!$A$2:$I$79,4)</f>
        <v>BF</v>
      </c>
      <c r="D28" s="5" t="str">
        <f>VLOOKUP($E28,Inscrip!$A$2:$I$79,5)</f>
        <v>GNT</v>
      </c>
      <c r="E28" s="6">
        <v>788</v>
      </c>
      <c r="F28" s="7">
        <v>11.42</v>
      </c>
      <c r="G28" s="6">
        <v>25</v>
      </c>
    </row>
    <row r="29" spans="1:7" ht="20.100000000000001" customHeight="1" x14ac:dyDescent="0.2">
      <c r="A29" s="5" t="str">
        <f>VLOOKUP($E29,Inscrip!$A$2:$I$79,2)</f>
        <v>Lacroix</v>
      </c>
      <c r="B29" s="5" t="str">
        <f>VLOOKUP($E29,Inscrip!$A$2:$I$79,3)</f>
        <v>Maylis</v>
      </c>
      <c r="C29" s="5" t="str">
        <f>VLOOKUP($E29,Inscrip!$A$2:$I$79,4)</f>
        <v>BF</v>
      </c>
      <c r="D29" s="5" t="str">
        <f>VLOOKUP($E29,Inscrip!$A$2:$I$79,5)</f>
        <v>Les Chameaux de Béziers</v>
      </c>
      <c r="E29" s="6">
        <v>776</v>
      </c>
      <c r="F29" s="7">
        <v>11.45</v>
      </c>
      <c r="G29" s="6">
        <v>26</v>
      </c>
    </row>
    <row r="30" spans="1:7" ht="20.100000000000001" customHeight="1" x14ac:dyDescent="0.2">
      <c r="A30" s="5" t="str">
        <f>VLOOKUP($E30,Inscrip!$A$2:$I$79,2)</f>
        <v>Thaler</v>
      </c>
      <c r="B30" s="5" t="str">
        <f>VLOOKUP($E30,Inscrip!$A$2:$I$79,3)</f>
        <v>Nathan</v>
      </c>
      <c r="C30" s="5" t="str">
        <f>VLOOKUP($E30,Inscrip!$A$2:$I$79,4)</f>
        <v>BG</v>
      </c>
      <c r="D30" s="5" t="str">
        <f>VLOOKUP($E30,Inscrip!$A$2:$I$79,5)</f>
        <v>Loupian tri Nature(NL)</v>
      </c>
      <c r="E30" s="6">
        <v>774</v>
      </c>
      <c r="F30" s="7">
        <v>11.51</v>
      </c>
      <c r="G30" s="6">
        <v>27</v>
      </c>
    </row>
    <row r="31" spans="1:7" ht="20.100000000000001" customHeight="1" x14ac:dyDescent="0.2">
      <c r="A31" s="5" t="str">
        <f>VLOOKUP($E31,Inscrip!$A$2:$I$79,2)</f>
        <v>Canales</v>
      </c>
      <c r="B31" s="5" t="str">
        <f>VLOOKUP($E31,Inscrip!$A$2:$I$79,3)</f>
        <v>Loucas</v>
      </c>
      <c r="C31" s="5" t="str">
        <f>VLOOKUP($E31,Inscrip!$A$2:$I$79,4)</f>
        <v>BG</v>
      </c>
      <c r="D31" s="5" t="str">
        <f>VLOOKUP($E31,Inscrip!$A$2:$I$79,5)</f>
        <v>Loupian tri Nature(NL)</v>
      </c>
      <c r="E31" s="6">
        <v>754</v>
      </c>
      <c r="F31" s="7">
        <v>12.02</v>
      </c>
      <c r="G31" s="6">
        <v>28</v>
      </c>
    </row>
    <row r="32" spans="1:7" ht="20.100000000000001" customHeight="1" x14ac:dyDescent="0.2">
      <c r="A32" s="5" t="str">
        <f>VLOOKUP($E32,Inscrip!$A$2:$I$79,2)</f>
        <v>Nayraguet</v>
      </c>
      <c r="B32" s="5" t="str">
        <f>VLOOKUP($E32,Inscrip!$A$2:$I$79,3)</f>
        <v>Cyrian</v>
      </c>
      <c r="C32" s="5" t="str">
        <f>VLOOKUP($E32,Inscrip!$A$2:$I$79,4)</f>
        <v>PuG</v>
      </c>
      <c r="D32" s="5" t="str">
        <f>VLOOKUP($E32,Inscrip!$A$2:$I$79,5)</f>
        <v>Loupian tri Nature</v>
      </c>
      <c r="E32" s="6">
        <v>768</v>
      </c>
      <c r="F32" s="7">
        <v>12.12</v>
      </c>
      <c r="G32" s="6">
        <v>29</v>
      </c>
    </row>
    <row r="33" spans="1:7" ht="20.100000000000001" customHeight="1" x14ac:dyDescent="0.2">
      <c r="A33" s="5" t="str">
        <f>VLOOKUP($E33,Inscrip!$A$2:$I$79,2)</f>
        <v>Chabbert</v>
      </c>
      <c r="B33" s="5" t="str">
        <f>VLOOKUP($E33,Inscrip!$A$2:$I$79,3)</f>
        <v>Julien</v>
      </c>
      <c r="C33" s="5" t="str">
        <f>VLOOKUP($E33,Inscrip!$A$2:$I$79,4)</f>
        <v>BG</v>
      </c>
      <c r="D33" s="5" t="str">
        <f>VLOOKUP($E33,Inscrip!$A$2:$I$79,5)</f>
        <v>BCAM(NL)</v>
      </c>
      <c r="E33" s="6">
        <v>779</v>
      </c>
      <c r="F33" s="7">
        <v>12.35</v>
      </c>
      <c r="G33" s="6">
        <v>30</v>
      </c>
    </row>
    <row r="34" spans="1:7" ht="20.100000000000001" customHeight="1" x14ac:dyDescent="0.2">
      <c r="A34" s="5" t="str">
        <f>VLOOKUP($E34,Inscrip!$A$2:$I$79,2)</f>
        <v>SISTAT</v>
      </c>
      <c r="B34" s="5" t="str">
        <f>VLOOKUP($E34,Inscrip!$A$2:$I$79,3)</f>
        <v>Leon</v>
      </c>
      <c r="C34" s="5" t="str">
        <f>VLOOKUP($E34,Inscrip!$A$2:$I$79,4)</f>
        <v>BG</v>
      </c>
      <c r="D34" s="5" t="str">
        <f>VLOOKUP($E34,Inscrip!$A$2:$I$79,5)</f>
        <v>GNT</v>
      </c>
      <c r="E34" s="6">
        <v>787</v>
      </c>
      <c r="F34" s="7">
        <v>12.57</v>
      </c>
      <c r="G34" s="6">
        <v>31</v>
      </c>
    </row>
    <row r="35" spans="1:7" ht="20.100000000000001" customHeight="1" x14ac:dyDescent="0.2">
      <c r="A35" s="5" t="str">
        <f>VLOOKUP($E35,Inscrip!$A$2:$I$79,2)</f>
        <v xml:space="preserve">Arcella </v>
      </c>
      <c r="B35" s="5" t="str">
        <f>VLOOKUP($E35,Inscrip!$A$2:$I$79,3)</f>
        <v>Julianne</v>
      </c>
      <c r="C35" s="5" t="str">
        <f>VLOOKUP($E35,Inscrip!$A$2:$I$79,4)</f>
        <v>BF</v>
      </c>
      <c r="D35" s="5" t="str">
        <f>VLOOKUP($E35,Inscrip!$A$2:$I$79,5)</f>
        <v>Loupian tri Nature</v>
      </c>
      <c r="E35" s="6">
        <v>750</v>
      </c>
      <c r="F35" s="7">
        <v>13.35</v>
      </c>
      <c r="G35" s="6">
        <v>32</v>
      </c>
    </row>
  </sheetData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2" workbookViewId="0">
      <selection activeCell="G32" sqref="G32:G35"/>
    </sheetView>
  </sheetViews>
  <sheetFormatPr baseColWidth="10" defaultRowHeight="12.75" x14ac:dyDescent="0.2"/>
  <cols>
    <col min="1" max="2" width="15.7109375" customWidth="1"/>
    <col min="3" max="3" width="5.7109375" customWidth="1"/>
    <col min="4" max="4" width="20.7109375" customWidth="1"/>
    <col min="5" max="5" width="8.7109375" customWidth="1"/>
    <col min="6" max="6" width="10.7109375" customWidth="1"/>
    <col min="7" max="7" width="12.7109375" customWidth="1"/>
  </cols>
  <sheetData>
    <row r="1" spans="1:7" ht="23.25" x14ac:dyDescent="0.35">
      <c r="B1" s="1" t="s">
        <v>7</v>
      </c>
      <c r="D1" s="11" t="s">
        <v>47</v>
      </c>
    </row>
    <row r="3" spans="1:7" ht="20.100000000000001" customHeight="1" x14ac:dyDescent="0.25">
      <c r="A3" s="2" t="s">
        <v>1</v>
      </c>
      <c r="B3" s="2" t="s">
        <v>2</v>
      </c>
      <c r="C3" s="2" t="s">
        <v>3</v>
      </c>
      <c r="D3" s="3" t="s">
        <v>25</v>
      </c>
      <c r="E3" s="3" t="s">
        <v>4</v>
      </c>
      <c r="F3" s="3" t="s">
        <v>5</v>
      </c>
      <c r="G3" s="4" t="s">
        <v>6</v>
      </c>
    </row>
    <row r="4" spans="1:7" ht="20.100000000000001" customHeight="1" x14ac:dyDescent="0.2">
      <c r="A4" s="5" t="str">
        <f>VLOOKUP($E4,Inscrip!$A$2:$I$79,2)</f>
        <v>BERRUS</v>
      </c>
      <c r="B4" s="5" t="str">
        <f>VLOOKUP($E4,Inscrip!$A$2:$I$79,3)</f>
        <v>Teiva</v>
      </c>
      <c r="C4" s="5" t="str">
        <f>VLOOKUP($E4,Inscrip!$A$2:$I$79,4)</f>
        <v>MG</v>
      </c>
      <c r="D4" s="5" t="str">
        <f>VLOOKUP($E4,Inscrip!$A$2:$I$79,5)</f>
        <v>Croco d'Airain Triathlon</v>
      </c>
      <c r="E4" s="6">
        <v>781</v>
      </c>
      <c r="F4" s="7">
        <v>32.03</v>
      </c>
      <c r="G4" s="6">
        <v>1</v>
      </c>
    </row>
    <row r="5" spans="1:7" ht="20.100000000000001" customHeight="1" x14ac:dyDescent="0.2">
      <c r="A5" s="5" t="str">
        <f>VLOOKUP($E5,Inscrip!$A$2:$I$79,2)</f>
        <v>Fonta</v>
      </c>
      <c r="B5" s="5" t="str">
        <f>VLOOKUP($E5,Inscrip!$A$2:$I$79,3)</f>
        <v>Vincent</v>
      </c>
      <c r="C5" s="5" t="str">
        <f>VLOOKUP($E5,Inscrip!$A$2:$I$79,4)</f>
        <v>BG</v>
      </c>
      <c r="D5" s="5" t="str">
        <f>VLOOKUP($E5,Inscrip!$A$2:$I$79,5)</f>
        <v>Loupian tri Nature</v>
      </c>
      <c r="E5" s="6">
        <v>757</v>
      </c>
      <c r="F5" s="7">
        <v>33.19</v>
      </c>
      <c r="G5" s="6">
        <v>2</v>
      </c>
    </row>
    <row r="6" spans="1:7" ht="20.100000000000001" customHeight="1" x14ac:dyDescent="0.2">
      <c r="A6" s="5" t="str">
        <f>VLOOKUP($E6,Inscrip!$A$2:$I$79,2)</f>
        <v>Rodriguez</v>
      </c>
      <c r="B6" s="5" t="str">
        <f>VLOOKUP($E6,Inscrip!$A$2:$I$79,3)</f>
        <v>Raphaël</v>
      </c>
      <c r="C6" s="5" t="str">
        <f>VLOOKUP($E6,Inscrip!$A$2:$I$79,4)</f>
        <v>MG</v>
      </c>
      <c r="D6" s="5" t="str">
        <f>VLOOKUP($E6,Inscrip!$A$2:$I$79,5)</f>
        <v>MAT</v>
      </c>
      <c r="E6" s="6">
        <v>777</v>
      </c>
      <c r="F6" s="7">
        <v>33.54</v>
      </c>
      <c r="G6" s="6">
        <v>3</v>
      </c>
    </row>
    <row r="7" spans="1:7" ht="20.100000000000001" customHeight="1" x14ac:dyDescent="0.2">
      <c r="A7" s="5" t="str">
        <f>VLOOKUP($E7,Inscrip!$A$2:$I$79,2)</f>
        <v>Mourgues</v>
      </c>
      <c r="B7" s="5" t="str">
        <f>VLOOKUP($E7,Inscrip!$A$2:$I$79,3)</f>
        <v>Baptiste</v>
      </c>
      <c r="C7" s="5" t="str">
        <f>VLOOKUP($E7,Inscrip!$A$2:$I$79,4)</f>
        <v>BG</v>
      </c>
      <c r="D7" s="5" t="str">
        <f>VLOOKUP($E7,Inscrip!$A$2:$I$79,5)</f>
        <v>Loupian tri Nature</v>
      </c>
      <c r="E7" s="6">
        <v>767</v>
      </c>
      <c r="F7" s="7">
        <v>33.54</v>
      </c>
      <c r="G7" s="6">
        <v>4</v>
      </c>
    </row>
    <row r="8" spans="1:7" ht="20.100000000000001" customHeight="1" x14ac:dyDescent="0.2">
      <c r="A8" s="5" t="str">
        <f>VLOOKUP($E8,Inscrip!$A$2:$I$79,2)</f>
        <v>CRESPEL</v>
      </c>
      <c r="B8" s="5" t="str">
        <f>VLOOKUP($E8,Inscrip!$A$2:$I$79,3)</f>
        <v xml:space="preserve">ANTOINE    </v>
      </c>
      <c r="C8" s="5" t="str">
        <f>VLOOKUP($E8,Inscrip!$A$2:$I$79,4)</f>
        <v>MG</v>
      </c>
      <c r="D8" s="5" t="str">
        <f>VLOOKUP($E8,Inscrip!$A$2:$I$79,5)</f>
        <v>TCC</v>
      </c>
      <c r="E8" s="6">
        <v>778</v>
      </c>
      <c r="F8" s="7">
        <v>34.06</v>
      </c>
      <c r="G8" s="6">
        <v>5</v>
      </c>
    </row>
    <row r="9" spans="1:7" ht="20.100000000000001" customHeight="1" x14ac:dyDescent="0.2">
      <c r="A9" s="5" t="str">
        <f>VLOOKUP($E9,Inscrip!$A$2:$I$79,2)</f>
        <v>Georger</v>
      </c>
      <c r="B9" s="5" t="str">
        <f>VLOOKUP($E9,Inscrip!$A$2:$I$79,3)</f>
        <v>Tristan</v>
      </c>
      <c r="C9" s="5" t="str">
        <f>VLOOKUP($E9,Inscrip!$A$2:$I$79,4)</f>
        <v>MG</v>
      </c>
      <c r="D9" s="5" t="str">
        <f>VLOOKUP($E9,Inscrip!$A$2:$I$79,5)</f>
        <v>GNT</v>
      </c>
      <c r="E9" s="6">
        <v>784</v>
      </c>
      <c r="F9" s="7">
        <v>35.14</v>
      </c>
      <c r="G9" s="6">
        <v>6</v>
      </c>
    </row>
    <row r="10" spans="1:7" ht="20.100000000000001" customHeight="1" x14ac:dyDescent="0.2">
      <c r="A10" s="5" t="str">
        <f>VLOOKUP($E10,Inscrip!$A$2:$I$79,2)</f>
        <v>Jacquot</v>
      </c>
      <c r="B10" s="5" t="str">
        <f>VLOOKUP($E10,Inscrip!$A$2:$I$79,3)</f>
        <v>Léo</v>
      </c>
      <c r="C10" s="5" t="str">
        <f>VLOOKUP($E10,Inscrip!$A$2:$I$79,4)</f>
        <v>BG</v>
      </c>
      <c r="D10" s="5" t="str">
        <f>VLOOKUP($E10,Inscrip!$A$2:$I$79,5)</f>
        <v>Loupian tri Nature</v>
      </c>
      <c r="E10" s="6">
        <v>760</v>
      </c>
      <c r="F10" s="7">
        <v>36.270000000000003</v>
      </c>
      <c r="G10" s="6">
        <v>7</v>
      </c>
    </row>
    <row r="11" spans="1:7" ht="20.100000000000001" customHeight="1" x14ac:dyDescent="0.2">
      <c r="A11" s="5" t="str">
        <f>VLOOKUP($E11,Inscrip!$A$2:$I$79,2)</f>
        <v>SOUBERCAZES</v>
      </c>
      <c r="B11" s="5" t="str">
        <f>VLOOKUP($E11,Inscrip!$A$2:$I$79,3)</f>
        <v>Pierre</v>
      </c>
      <c r="C11" s="5" t="str">
        <f>VLOOKUP($E11,Inscrip!$A$2:$I$79,4)</f>
        <v>BG</v>
      </c>
      <c r="D11" s="5" t="str">
        <f>VLOOKUP($E11,Inscrip!$A$2:$I$79,5)</f>
        <v>GNT</v>
      </c>
      <c r="E11" s="6">
        <v>780</v>
      </c>
      <c r="F11" s="7">
        <v>37.32</v>
      </c>
      <c r="G11" s="6">
        <v>8</v>
      </c>
    </row>
    <row r="12" spans="1:7" ht="20.100000000000001" customHeight="1" x14ac:dyDescent="0.2">
      <c r="A12" s="5" t="str">
        <f>VLOOKUP($E12,Inscrip!$A$2:$I$79,2)</f>
        <v>Bosc</v>
      </c>
      <c r="B12" s="5" t="str">
        <f>VLOOKUP($E12,Inscrip!$A$2:$I$79,3)</f>
        <v xml:space="preserve">Justin </v>
      </c>
      <c r="C12" s="5" t="str">
        <f>VLOOKUP($E12,Inscrip!$A$2:$I$79,4)</f>
        <v>MG</v>
      </c>
      <c r="D12" s="5" t="str">
        <f>VLOOKUP($E12,Inscrip!$A$2:$I$79,5)</f>
        <v>Loupian tri Nature</v>
      </c>
      <c r="E12" s="6">
        <v>753</v>
      </c>
      <c r="F12" s="7">
        <v>38.32</v>
      </c>
      <c r="G12" s="6">
        <v>9</v>
      </c>
    </row>
    <row r="13" spans="1:7" ht="20.100000000000001" customHeight="1" x14ac:dyDescent="0.2">
      <c r="A13" s="5" t="str">
        <f>VLOOKUP($E13,Inscrip!$A$2:$I$79,2)</f>
        <v xml:space="preserve">MARGAS </v>
      </c>
      <c r="B13" s="5" t="str">
        <f>VLOOKUP($E13,Inscrip!$A$2:$I$79,3)</f>
        <v>Corentin</v>
      </c>
      <c r="C13" s="5" t="str">
        <f>VLOOKUP($E13,Inscrip!$A$2:$I$79,4)</f>
        <v>BG</v>
      </c>
      <c r="D13" s="5" t="str">
        <f>VLOOKUP($E13,Inscrip!$A$2:$I$79,5)</f>
        <v>Loupian tri Nature</v>
      </c>
      <c r="E13" s="6">
        <v>763</v>
      </c>
      <c r="F13" s="7">
        <v>38.42</v>
      </c>
      <c r="G13" s="6">
        <v>10</v>
      </c>
    </row>
    <row r="14" spans="1:7" ht="20.100000000000001" customHeight="1" x14ac:dyDescent="0.2">
      <c r="A14" s="5" t="str">
        <f>VLOOKUP($E14,Inscrip!$A$2:$I$79,2)</f>
        <v>Prats</v>
      </c>
      <c r="B14" s="5" t="str">
        <f>VLOOKUP($E14,Inscrip!$A$2:$I$79,3)</f>
        <v>Elise</v>
      </c>
      <c r="C14" s="5" t="str">
        <f>VLOOKUP($E14,Inscrip!$A$2:$I$79,4)</f>
        <v>BF</v>
      </c>
      <c r="D14" s="5" t="str">
        <f>VLOOKUP($E14,Inscrip!$A$2:$I$79,5)</f>
        <v>Loupian tri Nature</v>
      </c>
      <c r="E14" s="6">
        <v>772</v>
      </c>
      <c r="F14" s="6">
        <v>38.46</v>
      </c>
      <c r="G14" s="6">
        <v>11</v>
      </c>
    </row>
    <row r="15" spans="1:7" ht="20.100000000000001" customHeight="1" x14ac:dyDescent="0.2">
      <c r="A15" s="5" t="str">
        <f>VLOOKUP($E15,Inscrip!$A$2:$I$79,2)</f>
        <v>CHEZEAUX</v>
      </c>
      <c r="B15" s="5" t="str">
        <f>VLOOKUP($E15,Inscrip!$A$2:$I$79,3)</f>
        <v xml:space="preserve">Chloe </v>
      </c>
      <c r="C15" s="5" t="str">
        <f>VLOOKUP($E15,Inscrip!$A$2:$I$79,4)</f>
        <v>MF</v>
      </c>
      <c r="D15" s="5" t="str">
        <f>VLOOKUP($E15,Inscrip!$A$2:$I$79,5)</f>
        <v>TCC</v>
      </c>
      <c r="E15" s="6">
        <v>764</v>
      </c>
      <c r="F15" s="6">
        <v>39.24</v>
      </c>
      <c r="G15" s="6">
        <v>12</v>
      </c>
    </row>
    <row r="16" spans="1:7" ht="20.100000000000001" customHeight="1" x14ac:dyDescent="0.2">
      <c r="A16" s="5" t="str">
        <f>VLOOKUP($E16,Inscrip!$A$2:$I$79,2)</f>
        <v>Goutte</v>
      </c>
      <c r="B16" s="5" t="str">
        <f>VLOOKUP($E16,Inscrip!$A$2:$I$79,3)</f>
        <v>Cléa</v>
      </c>
      <c r="C16" s="5" t="str">
        <f>VLOOKUP($E16,Inscrip!$A$2:$I$79,4)</f>
        <v>MF</v>
      </c>
      <c r="D16" s="5" t="str">
        <f>VLOOKUP($E16,Inscrip!$A$2:$I$79,5)</f>
        <v>Loupian tri Nature</v>
      </c>
      <c r="E16" s="6">
        <v>758</v>
      </c>
      <c r="F16" s="6">
        <v>39.49</v>
      </c>
      <c r="G16" s="6">
        <v>13</v>
      </c>
    </row>
    <row r="17" spans="1:7" ht="20.100000000000001" customHeight="1" x14ac:dyDescent="0.2">
      <c r="A17" s="5" t="str">
        <f>VLOOKUP($E17,Inscrip!$A$2:$I$79,2)</f>
        <v>Sick</v>
      </c>
      <c r="B17" s="5" t="str">
        <f>VLOOKUP($E17,Inscrip!$A$2:$I$79,3)</f>
        <v>Solène</v>
      </c>
      <c r="C17" s="5" t="str">
        <f>VLOOKUP($E17,Inscrip!$A$2:$I$79,4)</f>
        <v>BF</v>
      </c>
      <c r="D17" s="5" t="str">
        <f>VLOOKUP($E17,Inscrip!$A$2:$I$79,5)</f>
        <v>Loupian tri Nature</v>
      </c>
      <c r="E17" s="6">
        <v>773</v>
      </c>
      <c r="F17" s="6">
        <v>39.590000000000003</v>
      </c>
      <c r="G17" s="6">
        <v>14</v>
      </c>
    </row>
    <row r="18" spans="1:7" ht="20.100000000000001" customHeight="1" x14ac:dyDescent="0.2">
      <c r="A18" s="5" t="str">
        <f>VLOOKUP($E18,Inscrip!$A$2:$I$79,2)</f>
        <v>Arnaud</v>
      </c>
      <c r="B18" s="5" t="str">
        <f>VLOOKUP($E18,Inscrip!$A$2:$I$79,3)</f>
        <v>Lisie</v>
      </c>
      <c r="C18" s="5" t="str">
        <f>VLOOKUP($E18,Inscrip!$A$2:$I$79,4)</f>
        <v>MF</v>
      </c>
      <c r="D18" s="5" t="str">
        <f>VLOOKUP($E18,Inscrip!$A$2:$I$79,5)</f>
        <v>Loupian tri Nature</v>
      </c>
      <c r="E18" s="6">
        <v>751</v>
      </c>
      <c r="F18" s="6">
        <v>41.02</v>
      </c>
      <c r="G18" s="6">
        <v>15</v>
      </c>
    </row>
    <row r="19" spans="1:7" ht="20.100000000000001" customHeight="1" x14ac:dyDescent="0.2">
      <c r="A19" s="5" t="str">
        <f>VLOOKUP($E19,Inscrip!$A$2:$I$79,2)</f>
        <v>Egiziano</v>
      </c>
      <c r="B19" s="5" t="str">
        <f>VLOOKUP($E19,Inscrip!$A$2:$I$79,3)</f>
        <v>Eva</v>
      </c>
      <c r="C19" s="5" t="str">
        <f>VLOOKUP($E19,Inscrip!$A$2:$I$79,4)</f>
        <v>BF</v>
      </c>
      <c r="D19" s="5" t="str">
        <f>VLOOKUP($E19,Inscrip!$A$2:$I$79,5)</f>
        <v>Loupian tri Nature</v>
      </c>
      <c r="E19" s="6">
        <v>756</v>
      </c>
      <c r="F19" s="6">
        <v>42.09</v>
      </c>
      <c r="G19" s="6">
        <v>16</v>
      </c>
    </row>
    <row r="20" spans="1:7" ht="20.100000000000001" customHeight="1" x14ac:dyDescent="0.2">
      <c r="A20" s="5" t="str">
        <f>VLOOKUP($E20,Inscrip!$A$2:$I$79,2)</f>
        <v>SISTAT</v>
      </c>
      <c r="B20" s="5" t="str">
        <f>VLOOKUP($E20,Inscrip!$A$2:$I$79,3)</f>
        <v>Victor</v>
      </c>
      <c r="C20" s="5" t="str">
        <f>VLOOKUP($E20,Inscrip!$A$2:$I$79,4)</f>
        <v>MG</v>
      </c>
      <c r="D20" s="5" t="str">
        <f>VLOOKUP($E20,Inscrip!$A$2:$I$79,5)</f>
        <v>GNT</v>
      </c>
      <c r="E20" s="6">
        <v>786</v>
      </c>
      <c r="F20" s="6">
        <v>42.34</v>
      </c>
      <c r="G20" s="6">
        <v>17</v>
      </c>
    </row>
    <row r="21" spans="1:7" ht="20.100000000000001" customHeight="1" x14ac:dyDescent="0.2">
      <c r="A21" s="5" t="str">
        <f>VLOOKUP($E21,Inscrip!$A$2:$I$79,2)</f>
        <v>Jacquet Francillon</v>
      </c>
      <c r="B21" s="5" t="str">
        <f>VLOOKUP($E21,Inscrip!$A$2:$I$79,3)</f>
        <v>Hector</v>
      </c>
      <c r="C21" s="5" t="str">
        <f>VLOOKUP($E21,Inscrip!$A$2:$I$79,4)</f>
        <v>MG</v>
      </c>
      <c r="D21" s="5" t="str">
        <f>VLOOKUP($E21,Inscrip!$A$2:$I$79,5)</f>
        <v>Narbonne triathlon</v>
      </c>
      <c r="E21" s="6">
        <v>782</v>
      </c>
      <c r="F21" s="6">
        <v>42.53</v>
      </c>
      <c r="G21" s="6">
        <v>18</v>
      </c>
    </row>
    <row r="22" spans="1:7" ht="20.100000000000001" customHeight="1" x14ac:dyDescent="0.2">
      <c r="A22" s="5" t="str">
        <f>VLOOKUP($E22,Inscrip!$A$2:$I$79,2)</f>
        <v>BOILS</v>
      </c>
      <c r="B22" s="5" t="str">
        <f>VLOOKUP($E22,Inscrip!$A$2:$I$79,3)</f>
        <v>Baptiste</v>
      </c>
      <c r="C22" s="5" t="str">
        <f>VLOOKUP($E22,Inscrip!$A$2:$I$79,4)</f>
        <v>MG</v>
      </c>
      <c r="D22" s="5" t="str">
        <f>VLOOKUP($E22,Inscrip!$A$2:$I$79,5)</f>
        <v>GNT</v>
      </c>
      <c r="E22" s="6">
        <v>785</v>
      </c>
      <c r="F22" s="6">
        <v>43</v>
      </c>
      <c r="G22" s="6">
        <v>19</v>
      </c>
    </row>
    <row r="23" spans="1:7" ht="20.100000000000001" customHeight="1" x14ac:dyDescent="0.2">
      <c r="A23" s="5" t="str">
        <f>VLOOKUP($E23,Inscrip!$A$2:$I$79,2)</f>
        <v>Gutierrez</v>
      </c>
      <c r="B23" s="5" t="str">
        <f>VLOOKUP($E23,Inscrip!$A$2:$I$79,3)</f>
        <v>Ugo</v>
      </c>
      <c r="C23" s="5" t="str">
        <f>VLOOKUP($E23,Inscrip!$A$2:$I$79,4)</f>
        <v>BG</v>
      </c>
      <c r="D23" s="5" t="str">
        <f>VLOOKUP($E23,Inscrip!$A$2:$I$79,5)</f>
        <v>Loupian tri Nature</v>
      </c>
      <c r="E23" s="6">
        <v>759</v>
      </c>
      <c r="F23" s="6">
        <v>43.4</v>
      </c>
      <c r="G23" s="6">
        <v>20</v>
      </c>
    </row>
    <row r="24" spans="1:7" ht="20.100000000000001" customHeight="1" x14ac:dyDescent="0.2">
      <c r="A24" s="5" t="str">
        <f>VLOOKUP($E24,Inscrip!$A$2:$I$79,2)</f>
        <v>Lavoine</v>
      </c>
      <c r="B24" s="5" t="str">
        <f>VLOOKUP($E24,Inscrip!$A$2:$I$79,3)</f>
        <v>Audrey</v>
      </c>
      <c r="C24" s="5" t="str">
        <f>VLOOKUP($E24,Inscrip!$A$2:$I$79,4)</f>
        <v>BF</v>
      </c>
      <c r="D24" s="5" t="str">
        <f>VLOOKUP($E24,Inscrip!$A$2:$I$79,5)</f>
        <v>Loupian tri Nature</v>
      </c>
      <c r="E24" s="6">
        <v>762</v>
      </c>
      <c r="F24" s="6">
        <v>45.51</v>
      </c>
      <c r="G24" s="6">
        <v>21</v>
      </c>
    </row>
    <row r="25" spans="1:7" ht="20.100000000000001" customHeight="1" x14ac:dyDescent="0.2">
      <c r="A25" s="5" t="str">
        <f>VLOOKUP($E25,Inscrip!$A$2:$I$79,2)</f>
        <v>Canales</v>
      </c>
      <c r="B25" s="5" t="str">
        <f>VLOOKUP($E25,Inscrip!$A$2:$I$79,3)</f>
        <v>Loucas</v>
      </c>
      <c r="C25" s="5" t="str">
        <f>VLOOKUP($E25,Inscrip!$A$2:$I$79,4)</f>
        <v>BG</v>
      </c>
      <c r="D25" s="5" t="str">
        <f>VLOOKUP($E25,Inscrip!$A$2:$I$79,5)</f>
        <v>Loupian tri Nature(NL)</v>
      </c>
      <c r="E25" s="6">
        <v>754</v>
      </c>
      <c r="F25" s="6">
        <v>46.18</v>
      </c>
      <c r="G25" s="6">
        <v>22</v>
      </c>
    </row>
    <row r="26" spans="1:7" ht="20.100000000000001" customHeight="1" x14ac:dyDescent="0.2">
      <c r="A26" s="5" t="str">
        <f>VLOOKUP($E26,Inscrip!$A$2:$I$79,2)</f>
        <v>Thaler</v>
      </c>
      <c r="B26" s="5" t="str">
        <f>VLOOKUP($E26,Inscrip!$A$2:$I$79,3)</f>
        <v>Nathan</v>
      </c>
      <c r="C26" s="5" t="str">
        <f>VLOOKUP($E26,Inscrip!$A$2:$I$79,4)</f>
        <v>BG</v>
      </c>
      <c r="D26" s="5" t="str">
        <f>VLOOKUP($E26,Inscrip!$A$2:$I$79,5)</f>
        <v>Loupian tri Nature(NL)</v>
      </c>
      <c r="E26" s="6">
        <v>774</v>
      </c>
      <c r="F26" s="6">
        <v>46.2</v>
      </c>
      <c r="G26" s="6">
        <v>23</v>
      </c>
    </row>
    <row r="27" spans="1:7" ht="20.100000000000001" customHeight="1" x14ac:dyDescent="0.2">
      <c r="A27" s="5" t="str">
        <f>VLOOKUP($E27,Inscrip!$A$2:$I$79,2)</f>
        <v>Nayraguet</v>
      </c>
      <c r="B27" s="5" t="str">
        <f>VLOOKUP($E27,Inscrip!$A$2:$I$79,3)</f>
        <v>Cyrian</v>
      </c>
      <c r="C27" s="5" t="str">
        <f>VLOOKUP($E27,Inscrip!$A$2:$I$79,4)</f>
        <v>PuG</v>
      </c>
      <c r="D27" s="5" t="str">
        <f>VLOOKUP($E27,Inscrip!$A$2:$I$79,5)</f>
        <v>Loupian tri Nature</v>
      </c>
      <c r="E27" s="6">
        <v>768</v>
      </c>
      <c r="F27" s="6">
        <v>47.09</v>
      </c>
      <c r="G27" s="6">
        <v>24</v>
      </c>
    </row>
    <row r="28" spans="1:7" ht="20.100000000000001" customHeight="1" x14ac:dyDescent="0.2">
      <c r="A28" s="5" t="str">
        <f>VLOOKUP($E28,Inscrip!$A$2:$I$79,2)</f>
        <v>Chabbert</v>
      </c>
      <c r="B28" s="5" t="str">
        <f>VLOOKUP($E28,Inscrip!$A$2:$I$79,3)</f>
        <v>Julien</v>
      </c>
      <c r="C28" s="5" t="str">
        <f>VLOOKUP($E28,Inscrip!$A$2:$I$79,4)</f>
        <v>BG</v>
      </c>
      <c r="D28" s="5" t="str">
        <f>VLOOKUP($E28,Inscrip!$A$2:$I$79,5)</f>
        <v>BCAM(NL)</v>
      </c>
      <c r="E28" s="6">
        <v>779</v>
      </c>
      <c r="F28" s="6">
        <v>48</v>
      </c>
      <c r="G28" s="6">
        <v>25</v>
      </c>
    </row>
    <row r="29" spans="1:7" ht="20.100000000000001" customHeight="1" x14ac:dyDescent="0.2">
      <c r="A29" s="5" t="str">
        <f>VLOOKUP($E29,Inscrip!$A$2:$I$79,2)</f>
        <v>Lacroix</v>
      </c>
      <c r="B29" s="5" t="str">
        <f>VLOOKUP($E29,Inscrip!$A$2:$I$79,3)</f>
        <v>Maylis</v>
      </c>
      <c r="C29" s="5" t="str">
        <f>VLOOKUP($E29,Inscrip!$A$2:$I$79,4)</f>
        <v>BF</v>
      </c>
      <c r="D29" s="5" t="str">
        <f>VLOOKUP($E29,Inscrip!$A$2:$I$79,5)</f>
        <v>Les Chameaux de Béziers</v>
      </c>
      <c r="E29" s="6">
        <v>776</v>
      </c>
      <c r="F29" s="6">
        <v>48.36</v>
      </c>
      <c r="G29" s="6">
        <v>26</v>
      </c>
    </row>
    <row r="30" spans="1:7" ht="20.100000000000001" customHeight="1" x14ac:dyDescent="0.2">
      <c r="A30" s="5" t="str">
        <f>VLOOKUP($E30,Inscrip!$A$2:$I$79,2)</f>
        <v xml:space="preserve">Arcella </v>
      </c>
      <c r="B30" s="5" t="str">
        <f>VLOOKUP($E30,Inscrip!$A$2:$I$79,3)</f>
        <v>Julianne</v>
      </c>
      <c r="C30" s="5" t="str">
        <f>VLOOKUP($E30,Inscrip!$A$2:$I$79,4)</f>
        <v>BF</v>
      </c>
      <c r="D30" s="5" t="str">
        <f>VLOOKUP($E30,Inscrip!$A$2:$I$79,5)</f>
        <v>Loupian tri Nature</v>
      </c>
      <c r="E30" s="6">
        <v>750</v>
      </c>
      <c r="F30" s="6">
        <v>51.51</v>
      </c>
      <c r="G30" s="6">
        <v>27</v>
      </c>
    </row>
    <row r="31" spans="1:7" ht="20.100000000000001" customHeight="1" x14ac:dyDescent="0.2">
      <c r="A31" s="5" t="str">
        <f>VLOOKUP($E31,Inscrip!$A$2:$I$79,2)</f>
        <v>SISTAT</v>
      </c>
      <c r="B31" s="5" t="str">
        <f>VLOOKUP($E31,Inscrip!$A$2:$I$79,3)</f>
        <v>Leon</v>
      </c>
      <c r="C31" s="5" t="str">
        <f>VLOOKUP($E31,Inscrip!$A$2:$I$79,4)</f>
        <v>BG</v>
      </c>
      <c r="D31" s="5" t="str">
        <f>VLOOKUP($E31,Inscrip!$A$2:$I$79,5)</f>
        <v>GNT</v>
      </c>
      <c r="E31" s="6">
        <v>787</v>
      </c>
      <c r="F31" s="6">
        <v>54.3</v>
      </c>
      <c r="G31" s="6">
        <v>28</v>
      </c>
    </row>
    <row r="32" spans="1:7" ht="20.100000000000001" customHeight="1" x14ac:dyDescent="0.2">
      <c r="A32" s="5" t="str">
        <f>VLOOKUP($E32,Inscrip!$A$2:$I$79,2)</f>
        <v>NOLAN</v>
      </c>
      <c r="B32" s="5" t="str">
        <f>VLOOKUP($E32,Inscrip!$A$2:$I$79,3)</f>
        <v>Iman</v>
      </c>
      <c r="C32" s="5" t="str">
        <f>VLOOKUP($E32,Inscrip!$A$2:$I$79,4)</f>
        <v>BF</v>
      </c>
      <c r="D32" s="5" t="str">
        <f>VLOOKUP($E32,Inscrip!$A$2:$I$79,5)</f>
        <v>GNT</v>
      </c>
      <c r="E32" s="6">
        <v>788</v>
      </c>
      <c r="F32" s="6" t="s">
        <v>125</v>
      </c>
      <c r="G32" s="6">
        <v>29</v>
      </c>
    </row>
    <row r="33" spans="1:7" ht="20.100000000000001" customHeight="1" x14ac:dyDescent="0.2">
      <c r="A33" s="5" t="str">
        <f>VLOOKUP($E33,Inscrip!$A$2:$I$79,2)</f>
        <v>Petitimbert</v>
      </c>
      <c r="B33" s="5" t="str">
        <f>VLOOKUP($E33,Inscrip!$A$2:$I$79,3)</f>
        <v>Guillaume</v>
      </c>
      <c r="C33" s="5" t="str">
        <f>VLOOKUP($E33,Inscrip!$A$2:$I$79,4)</f>
        <v>BG</v>
      </c>
      <c r="D33" s="5" t="str">
        <f>VLOOKUP($E33,Inscrip!$A$2:$I$79,5)</f>
        <v>Loupian tri Nature</v>
      </c>
      <c r="E33" s="6">
        <v>771</v>
      </c>
      <c r="F33" s="6" t="s">
        <v>126</v>
      </c>
      <c r="G33" s="6">
        <v>30</v>
      </c>
    </row>
    <row r="34" spans="1:7" x14ac:dyDescent="0.2">
      <c r="A34" s="5" t="s">
        <v>111</v>
      </c>
      <c r="B34" s="5" t="s">
        <v>112</v>
      </c>
      <c r="C34" s="5" t="s">
        <v>15</v>
      </c>
      <c r="D34" s="5" t="s">
        <v>113</v>
      </c>
      <c r="E34" s="5" t="s">
        <v>127</v>
      </c>
      <c r="F34" s="5"/>
      <c r="G34" s="6">
        <v>31</v>
      </c>
    </row>
    <row r="35" spans="1:7" x14ac:dyDescent="0.2">
      <c r="A35" s="5" t="s">
        <v>120</v>
      </c>
      <c r="B35" s="5" t="s">
        <v>121</v>
      </c>
      <c r="C35" s="5" t="s">
        <v>19</v>
      </c>
      <c r="D35" s="5" t="s">
        <v>99</v>
      </c>
      <c r="E35" s="5" t="s">
        <v>127</v>
      </c>
      <c r="F35" s="5"/>
      <c r="G35" s="6">
        <v>32</v>
      </c>
    </row>
  </sheetData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42" sqref="A42:I51"/>
    </sheetView>
  </sheetViews>
  <sheetFormatPr baseColWidth="10" defaultRowHeight="12.75" x14ac:dyDescent="0.2"/>
  <cols>
    <col min="1" max="1" width="6.7109375" customWidth="1"/>
    <col min="2" max="3" width="20.7109375" customWidth="1"/>
    <col min="4" max="4" width="6.7109375" style="14" customWidth="1"/>
    <col min="5" max="5" width="24.7109375" customWidth="1"/>
    <col min="6" max="7" width="6.7109375" customWidth="1"/>
    <col min="8" max="8" width="9.7109375" customWidth="1"/>
    <col min="9" max="9" width="22.7109375" customWidth="1"/>
  </cols>
  <sheetData>
    <row r="1" spans="1:13" ht="21" customHeight="1" x14ac:dyDescent="0.2">
      <c r="A1" s="17" t="s">
        <v>46</v>
      </c>
      <c r="B1" s="15" t="s">
        <v>1</v>
      </c>
      <c r="C1" s="15" t="s">
        <v>2</v>
      </c>
      <c r="D1" s="16" t="s">
        <v>3</v>
      </c>
      <c r="E1" s="16" t="s">
        <v>25</v>
      </c>
      <c r="F1" s="16" t="s">
        <v>8</v>
      </c>
      <c r="G1" s="8" t="s">
        <v>9</v>
      </c>
      <c r="H1" s="8" t="s">
        <v>10</v>
      </c>
      <c r="I1" s="16" t="s">
        <v>45</v>
      </c>
    </row>
    <row r="2" spans="1:13" ht="17.100000000000001" customHeight="1" x14ac:dyDescent="0.25">
      <c r="A2" s="6">
        <v>750</v>
      </c>
      <c r="B2" s="12" t="s">
        <v>27</v>
      </c>
      <c r="C2" s="12" t="s">
        <v>28</v>
      </c>
      <c r="D2" s="13" t="s">
        <v>19</v>
      </c>
      <c r="E2" s="26" t="s">
        <v>13</v>
      </c>
      <c r="F2" s="3" t="s">
        <v>36</v>
      </c>
      <c r="G2" s="3" t="s">
        <v>42</v>
      </c>
      <c r="H2" s="3" t="s">
        <v>36</v>
      </c>
      <c r="I2" s="12" t="s">
        <v>14</v>
      </c>
    </row>
    <row r="3" spans="1:13" ht="17.100000000000001" customHeight="1" x14ac:dyDescent="0.25">
      <c r="A3" s="6">
        <v>751</v>
      </c>
      <c r="B3" s="12" t="s">
        <v>17</v>
      </c>
      <c r="C3" s="12" t="s">
        <v>18</v>
      </c>
      <c r="D3" s="13" t="s">
        <v>12</v>
      </c>
      <c r="E3" s="26" t="s">
        <v>13</v>
      </c>
      <c r="F3" s="3" t="s">
        <v>36</v>
      </c>
      <c r="G3" s="3" t="s">
        <v>42</v>
      </c>
      <c r="H3" s="3" t="s">
        <v>36</v>
      </c>
      <c r="I3" s="12" t="s">
        <v>14</v>
      </c>
    </row>
    <row r="4" spans="1:13" ht="17.100000000000001" customHeight="1" x14ac:dyDescent="0.25">
      <c r="A4" s="6">
        <v>752</v>
      </c>
      <c r="B4" s="22" t="s">
        <v>54</v>
      </c>
      <c r="C4" s="22" t="s">
        <v>55</v>
      </c>
      <c r="D4" s="24" t="s">
        <v>15</v>
      </c>
      <c r="E4" s="26" t="s">
        <v>38</v>
      </c>
      <c r="F4" s="3" t="s">
        <v>36</v>
      </c>
      <c r="G4" s="3"/>
      <c r="H4" s="3" t="s">
        <v>36</v>
      </c>
      <c r="I4" s="12" t="s">
        <v>14</v>
      </c>
    </row>
    <row r="5" spans="1:13" ht="17.100000000000001" customHeight="1" x14ac:dyDescent="0.25">
      <c r="A5" s="6">
        <v>753</v>
      </c>
      <c r="B5" s="12" t="s">
        <v>40</v>
      </c>
      <c r="C5" s="12" t="s">
        <v>41</v>
      </c>
      <c r="D5" s="13" t="s">
        <v>15</v>
      </c>
      <c r="E5" s="26" t="s">
        <v>13</v>
      </c>
      <c r="F5" s="3" t="s">
        <v>36</v>
      </c>
      <c r="G5" s="3" t="s">
        <v>42</v>
      </c>
      <c r="H5" s="3" t="s">
        <v>36</v>
      </c>
      <c r="I5" s="12" t="s">
        <v>33</v>
      </c>
    </row>
    <row r="6" spans="1:13" ht="17.100000000000001" customHeight="1" x14ac:dyDescent="0.25">
      <c r="A6" s="6">
        <v>754</v>
      </c>
      <c r="B6" s="22" t="s">
        <v>56</v>
      </c>
      <c r="C6" s="22" t="s">
        <v>57</v>
      </c>
      <c r="D6" s="24" t="s">
        <v>16</v>
      </c>
      <c r="E6" s="26" t="s">
        <v>38</v>
      </c>
      <c r="F6" s="3" t="s">
        <v>36</v>
      </c>
      <c r="G6" s="3"/>
      <c r="H6" s="3" t="s">
        <v>36</v>
      </c>
      <c r="I6" s="12" t="s">
        <v>14</v>
      </c>
    </row>
    <row r="7" spans="1:13" ht="17.100000000000001" customHeight="1" x14ac:dyDescent="0.25">
      <c r="A7" s="6">
        <v>755</v>
      </c>
      <c r="B7" s="12" t="s">
        <v>20</v>
      </c>
      <c r="C7" s="12" t="s">
        <v>21</v>
      </c>
      <c r="D7" s="13" t="s">
        <v>15</v>
      </c>
      <c r="E7" s="26" t="s">
        <v>13</v>
      </c>
      <c r="F7" s="3" t="s">
        <v>36</v>
      </c>
      <c r="G7" s="3" t="s">
        <v>42</v>
      </c>
      <c r="H7" s="3" t="s">
        <v>36</v>
      </c>
      <c r="I7" s="12" t="s">
        <v>14</v>
      </c>
    </row>
    <row r="8" spans="1:13" ht="17.100000000000001" customHeight="1" x14ac:dyDescent="0.25">
      <c r="A8" s="6">
        <v>756</v>
      </c>
      <c r="B8" s="22" t="s">
        <v>58</v>
      </c>
      <c r="C8" s="22" t="s">
        <v>59</v>
      </c>
      <c r="D8" s="24" t="s">
        <v>19</v>
      </c>
      <c r="E8" s="26" t="s">
        <v>13</v>
      </c>
      <c r="F8" s="3" t="s">
        <v>36</v>
      </c>
      <c r="G8" s="3" t="s">
        <v>42</v>
      </c>
      <c r="H8" s="3" t="s">
        <v>36</v>
      </c>
      <c r="I8" s="12" t="s">
        <v>60</v>
      </c>
    </row>
    <row r="9" spans="1:13" ht="17.100000000000001" customHeight="1" x14ac:dyDescent="0.25">
      <c r="A9" s="6">
        <v>757</v>
      </c>
      <c r="B9" s="12" t="s">
        <v>31</v>
      </c>
      <c r="C9" s="12" t="s">
        <v>32</v>
      </c>
      <c r="D9" s="13" t="s">
        <v>16</v>
      </c>
      <c r="E9" s="26" t="s">
        <v>13</v>
      </c>
      <c r="F9" s="3" t="s">
        <v>36</v>
      </c>
      <c r="G9" s="3" t="s">
        <v>42</v>
      </c>
      <c r="H9" s="3" t="s">
        <v>36</v>
      </c>
      <c r="I9" s="12" t="s">
        <v>33</v>
      </c>
    </row>
    <row r="10" spans="1:13" ht="17.100000000000001" customHeight="1" x14ac:dyDescent="0.25">
      <c r="A10" s="6">
        <v>758</v>
      </c>
      <c r="B10" s="12" t="s">
        <v>22</v>
      </c>
      <c r="C10" s="12" t="s">
        <v>23</v>
      </c>
      <c r="D10" s="13" t="s">
        <v>12</v>
      </c>
      <c r="E10" s="26" t="s">
        <v>13</v>
      </c>
      <c r="F10" s="3" t="s">
        <v>36</v>
      </c>
      <c r="G10" s="3" t="s">
        <v>42</v>
      </c>
      <c r="H10" s="3" t="s">
        <v>36</v>
      </c>
      <c r="I10" s="12" t="s">
        <v>14</v>
      </c>
      <c r="M10" s="10" t="s">
        <v>24</v>
      </c>
    </row>
    <row r="11" spans="1:13" ht="17.100000000000001" customHeight="1" x14ac:dyDescent="0.25">
      <c r="A11" s="6">
        <v>759</v>
      </c>
      <c r="B11" s="18" t="s">
        <v>61</v>
      </c>
      <c r="C11" s="18" t="s">
        <v>62</v>
      </c>
      <c r="D11" s="25" t="s">
        <v>16</v>
      </c>
      <c r="E11" s="26" t="s">
        <v>13</v>
      </c>
      <c r="F11" s="3" t="s">
        <v>36</v>
      </c>
      <c r="G11" s="3" t="s">
        <v>42</v>
      </c>
      <c r="H11" s="3" t="s">
        <v>36</v>
      </c>
      <c r="I11" s="12" t="s">
        <v>14</v>
      </c>
      <c r="M11" s="10"/>
    </row>
    <row r="12" spans="1:13" ht="17.100000000000001" customHeight="1" x14ac:dyDescent="0.25">
      <c r="A12" s="6">
        <v>760</v>
      </c>
      <c r="B12" s="12" t="s">
        <v>11</v>
      </c>
      <c r="C12" s="12" t="s">
        <v>26</v>
      </c>
      <c r="D12" s="13" t="s">
        <v>16</v>
      </c>
      <c r="E12" s="26" t="s">
        <v>13</v>
      </c>
      <c r="F12" s="3" t="s">
        <v>36</v>
      </c>
      <c r="G12" s="3" t="s">
        <v>42</v>
      </c>
      <c r="H12" s="3" t="s">
        <v>36</v>
      </c>
      <c r="I12" s="12" t="s">
        <v>14</v>
      </c>
    </row>
    <row r="13" spans="1:13" ht="17.100000000000001" customHeight="1" x14ac:dyDescent="0.25">
      <c r="A13" s="6">
        <v>761</v>
      </c>
      <c r="B13" s="22" t="s">
        <v>63</v>
      </c>
      <c r="C13" s="22" t="s">
        <v>64</v>
      </c>
      <c r="D13" s="24" t="s">
        <v>16</v>
      </c>
      <c r="E13" s="26" t="s">
        <v>38</v>
      </c>
      <c r="F13" s="3" t="s">
        <v>36</v>
      </c>
      <c r="G13" s="3"/>
      <c r="H13" s="3" t="s">
        <v>36</v>
      </c>
      <c r="I13" s="12" t="s">
        <v>14</v>
      </c>
    </row>
    <row r="14" spans="1:13" ht="17.100000000000001" customHeight="1" x14ac:dyDescent="0.25">
      <c r="A14" s="6">
        <v>762</v>
      </c>
      <c r="B14" s="21" t="s">
        <v>91</v>
      </c>
      <c r="C14" s="21" t="s">
        <v>92</v>
      </c>
      <c r="D14" s="24" t="s">
        <v>19</v>
      </c>
      <c r="E14" s="26" t="s">
        <v>13</v>
      </c>
      <c r="F14" s="3" t="s">
        <v>36</v>
      </c>
      <c r="G14" s="3" t="s">
        <v>42</v>
      </c>
      <c r="H14" s="3" t="s">
        <v>36</v>
      </c>
      <c r="I14" s="12" t="s">
        <v>33</v>
      </c>
    </row>
    <row r="15" spans="1:13" ht="17.100000000000001" customHeight="1" x14ac:dyDescent="0.25">
      <c r="A15" s="6">
        <v>763</v>
      </c>
      <c r="B15" s="12" t="s">
        <v>43</v>
      </c>
      <c r="C15" s="12" t="s">
        <v>44</v>
      </c>
      <c r="D15" s="13" t="s">
        <v>16</v>
      </c>
      <c r="E15" s="26" t="s">
        <v>13</v>
      </c>
      <c r="F15" s="3" t="s">
        <v>36</v>
      </c>
      <c r="G15" s="3" t="s">
        <v>42</v>
      </c>
      <c r="H15" s="3" t="s">
        <v>36</v>
      </c>
      <c r="I15" s="12" t="s">
        <v>48</v>
      </c>
    </row>
    <row r="16" spans="1:13" ht="17.100000000000001" customHeight="1" x14ac:dyDescent="0.25">
      <c r="A16" s="29">
        <v>764</v>
      </c>
      <c r="B16" s="30" t="s">
        <v>100</v>
      </c>
      <c r="C16" s="19" t="s">
        <v>101</v>
      </c>
      <c r="D16" s="25" t="s">
        <v>12</v>
      </c>
      <c r="E16" s="22" t="s">
        <v>88</v>
      </c>
      <c r="F16" s="28"/>
      <c r="G16" s="28" t="s">
        <v>42</v>
      </c>
      <c r="H16" s="28" t="s">
        <v>36</v>
      </c>
      <c r="I16" s="22" t="s">
        <v>90</v>
      </c>
    </row>
    <row r="17" spans="1:9" ht="17.100000000000001" customHeight="1" x14ac:dyDescent="0.25">
      <c r="A17" s="6">
        <v>765</v>
      </c>
      <c r="B17" s="19" t="s">
        <v>65</v>
      </c>
      <c r="C17" s="19" t="s">
        <v>66</v>
      </c>
      <c r="D17" s="25" t="s">
        <v>19</v>
      </c>
      <c r="E17" s="26" t="s">
        <v>13</v>
      </c>
      <c r="F17" s="3" t="s">
        <v>36</v>
      </c>
      <c r="G17" s="3" t="s">
        <v>42</v>
      </c>
      <c r="H17" s="3" t="s">
        <v>36</v>
      </c>
      <c r="I17" s="12" t="s">
        <v>14</v>
      </c>
    </row>
    <row r="18" spans="1:9" ht="17.100000000000001" customHeight="1" x14ac:dyDescent="0.25">
      <c r="A18" s="6">
        <v>766</v>
      </c>
      <c r="B18" s="19" t="s">
        <v>67</v>
      </c>
      <c r="C18" s="19" t="s">
        <v>68</v>
      </c>
      <c r="D18" s="25" t="s">
        <v>19</v>
      </c>
      <c r="E18" s="26" t="s">
        <v>13</v>
      </c>
      <c r="F18" s="3" t="s">
        <v>36</v>
      </c>
      <c r="G18" s="3" t="s">
        <v>42</v>
      </c>
      <c r="H18" s="3" t="s">
        <v>36</v>
      </c>
      <c r="I18" s="12" t="s">
        <v>14</v>
      </c>
    </row>
    <row r="19" spans="1:9" ht="17.100000000000001" customHeight="1" x14ac:dyDescent="0.25">
      <c r="A19" s="6">
        <v>767</v>
      </c>
      <c r="B19" s="21" t="s">
        <v>34</v>
      </c>
      <c r="C19" s="21" t="s">
        <v>35</v>
      </c>
      <c r="D19" s="23" t="s">
        <v>16</v>
      </c>
      <c r="E19" s="26" t="s">
        <v>13</v>
      </c>
      <c r="F19" s="3" t="s">
        <v>36</v>
      </c>
      <c r="G19" s="3" t="s">
        <v>42</v>
      </c>
      <c r="H19" s="3" t="s">
        <v>36</v>
      </c>
      <c r="I19" s="12" t="s">
        <v>33</v>
      </c>
    </row>
    <row r="20" spans="1:9" ht="17.100000000000001" customHeight="1" x14ac:dyDescent="0.25">
      <c r="A20" s="6">
        <v>768</v>
      </c>
      <c r="B20" s="19" t="s">
        <v>51</v>
      </c>
      <c r="C20" s="19" t="s">
        <v>52</v>
      </c>
      <c r="D20" s="23" t="s">
        <v>53</v>
      </c>
      <c r="E20" s="26" t="s">
        <v>13</v>
      </c>
      <c r="F20" s="3" t="s">
        <v>36</v>
      </c>
      <c r="G20" s="3" t="s">
        <v>42</v>
      </c>
      <c r="H20" s="3" t="s">
        <v>36</v>
      </c>
      <c r="I20" s="12" t="s">
        <v>14</v>
      </c>
    </row>
    <row r="21" spans="1:9" ht="17.100000000000001" customHeight="1" x14ac:dyDescent="0.25">
      <c r="A21" s="6">
        <v>769</v>
      </c>
      <c r="B21" s="19" t="s">
        <v>69</v>
      </c>
      <c r="C21" s="19" t="s">
        <v>70</v>
      </c>
      <c r="D21" s="25" t="s">
        <v>15</v>
      </c>
      <c r="E21" s="26" t="s">
        <v>38</v>
      </c>
      <c r="F21" s="3" t="s">
        <v>36</v>
      </c>
      <c r="G21" s="3"/>
      <c r="H21" s="3" t="s">
        <v>36</v>
      </c>
      <c r="I21" s="12" t="s">
        <v>14</v>
      </c>
    </row>
    <row r="22" spans="1:9" ht="17.100000000000001" customHeight="1" x14ac:dyDescent="0.25">
      <c r="A22" s="6">
        <v>770</v>
      </c>
      <c r="B22" s="21" t="s">
        <v>37</v>
      </c>
      <c r="C22" s="21" t="s">
        <v>39</v>
      </c>
      <c r="D22" s="23" t="s">
        <v>16</v>
      </c>
      <c r="E22" s="26" t="s">
        <v>38</v>
      </c>
      <c r="F22" s="3" t="s">
        <v>36</v>
      </c>
      <c r="G22" s="3"/>
      <c r="H22" s="3" t="s">
        <v>36</v>
      </c>
      <c r="I22" s="12" t="s">
        <v>14</v>
      </c>
    </row>
    <row r="23" spans="1:9" ht="17.100000000000001" customHeight="1" x14ac:dyDescent="0.25">
      <c r="A23" s="6">
        <v>771</v>
      </c>
      <c r="B23" s="21" t="s">
        <v>29</v>
      </c>
      <c r="C23" s="21" t="s">
        <v>30</v>
      </c>
      <c r="D23" s="23" t="s">
        <v>16</v>
      </c>
      <c r="E23" s="26" t="s">
        <v>13</v>
      </c>
      <c r="F23" s="3" t="s">
        <v>36</v>
      </c>
      <c r="G23" s="3" t="s">
        <v>42</v>
      </c>
      <c r="H23" s="3" t="s">
        <v>36</v>
      </c>
      <c r="I23" s="12" t="s">
        <v>14</v>
      </c>
    </row>
    <row r="24" spans="1:9" ht="17.100000000000001" customHeight="1" x14ac:dyDescent="0.25">
      <c r="A24" s="6">
        <v>772</v>
      </c>
      <c r="B24" s="19" t="s">
        <v>71</v>
      </c>
      <c r="C24" s="19" t="s">
        <v>72</v>
      </c>
      <c r="D24" s="25" t="s">
        <v>19</v>
      </c>
      <c r="E24" s="26" t="s">
        <v>13</v>
      </c>
      <c r="F24" s="3" t="s">
        <v>36</v>
      </c>
      <c r="G24" s="3" t="s">
        <v>42</v>
      </c>
      <c r="H24" s="3" t="s">
        <v>36</v>
      </c>
      <c r="I24" s="12" t="s">
        <v>73</v>
      </c>
    </row>
    <row r="25" spans="1:9" ht="17.100000000000001" customHeight="1" x14ac:dyDescent="0.25">
      <c r="A25" s="6">
        <v>773</v>
      </c>
      <c r="B25" s="21" t="s">
        <v>49</v>
      </c>
      <c r="C25" s="21" t="s">
        <v>50</v>
      </c>
      <c r="D25" s="23" t="s">
        <v>19</v>
      </c>
      <c r="E25" s="26" t="s">
        <v>13</v>
      </c>
      <c r="F25" s="3" t="s">
        <v>36</v>
      </c>
      <c r="G25" s="3" t="s">
        <v>42</v>
      </c>
      <c r="H25" s="3" t="s">
        <v>36</v>
      </c>
      <c r="I25" s="12" t="s">
        <v>14</v>
      </c>
    </row>
    <row r="26" spans="1:9" ht="17.100000000000001" customHeight="1" x14ac:dyDescent="0.25">
      <c r="A26" s="6">
        <v>774</v>
      </c>
      <c r="B26" s="19" t="s">
        <v>74</v>
      </c>
      <c r="C26" s="19" t="s">
        <v>75</v>
      </c>
      <c r="D26" s="20" t="s">
        <v>16</v>
      </c>
      <c r="E26" s="26" t="s">
        <v>38</v>
      </c>
      <c r="F26" s="3" t="s">
        <v>36</v>
      </c>
      <c r="G26" s="3" t="s">
        <v>42</v>
      </c>
      <c r="H26" s="3" t="s">
        <v>36</v>
      </c>
      <c r="I26" s="12" t="s">
        <v>33</v>
      </c>
    </row>
    <row r="27" spans="1:9" ht="17.100000000000001" customHeight="1" x14ac:dyDescent="0.25">
      <c r="A27" s="6">
        <v>775</v>
      </c>
      <c r="B27" s="19" t="s">
        <v>76</v>
      </c>
      <c r="C27" s="19" t="s">
        <v>77</v>
      </c>
      <c r="D27" s="20" t="s">
        <v>16</v>
      </c>
      <c r="E27" s="26" t="s">
        <v>38</v>
      </c>
      <c r="F27" s="3" t="s">
        <v>36</v>
      </c>
      <c r="G27" s="3"/>
      <c r="H27" s="3" t="s">
        <v>36</v>
      </c>
      <c r="I27" s="12" t="s">
        <v>14</v>
      </c>
    </row>
    <row r="28" spans="1:9" ht="17.100000000000001" customHeight="1" x14ac:dyDescent="0.25">
      <c r="A28" s="6">
        <v>776</v>
      </c>
      <c r="B28" s="12" t="s">
        <v>78</v>
      </c>
      <c r="C28" s="12" t="s">
        <v>81</v>
      </c>
      <c r="D28" s="13" t="s">
        <v>19</v>
      </c>
      <c r="E28" s="27" t="s">
        <v>79</v>
      </c>
      <c r="F28" s="3" t="s">
        <v>36</v>
      </c>
      <c r="G28" s="28" t="s">
        <v>42</v>
      </c>
      <c r="H28" s="3" t="s">
        <v>36</v>
      </c>
      <c r="I28" s="12" t="s">
        <v>80</v>
      </c>
    </row>
    <row r="29" spans="1:9" ht="17.100000000000001" customHeight="1" x14ac:dyDescent="0.25">
      <c r="A29" s="6">
        <v>777</v>
      </c>
      <c r="B29" s="12" t="s">
        <v>82</v>
      </c>
      <c r="C29" s="12" t="s">
        <v>83</v>
      </c>
      <c r="D29" s="13" t="s">
        <v>15</v>
      </c>
      <c r="E29" s="12" t="s">
        <v>84</v>
      </c>
      <c r="F29" s="3" t="s">
        <v>36</v>
      </c>
      <c r="G29" s="28" t="s">
        <v>42</v>
      </c>
      <c r="H29" s="28" t="s">
        <v>36</v>
      </c>
      <c r="I29" s="12" t="s">
        <v>85</v>
      </c>
    </row>
    <row r="30" spans="1:9" ht="17.100000000000001" customHeight="1" x14ac:dyDescent="0.25">
      <c r="A30" s="6">
        <v>778</v>
      </c>
      <c r="B30" s="12" t="s">
        <v>86</v>
      </c>
      <c r="C30" s="12" t="s">
        <v>87</v>
      </c>
      <c r="D30" s="13" t="s">
        <v>15</v>
      </c>
      <c r="E30" s="12" t="s">
        <v>88</v>
      </c>
      <c r="F30" s="3" t="s">
        <v>89</v>
      </c>
      <c r="G30" s="28" t="s">
        <v>42</v>
      </c>
      <c r="H30" s="28" t="s">
        <v>8</v>
      </c>
      <c r="I30" s="12" t="s">
        <v>90</v>
      </c>
    </row>
    <row r="31" spans="1:9" ht="17.100000000000001" customHeight="1" x14ac:dyDescent="0.25">
      <c r="A31" s="6">
        <v>779</v>
      </c>
      <c r="B31" s="12" t="s">
        <v>93</v>
      </c>
      <c r="C31" s="12" t="s">
        <v>94</v>
      </c>
      <c r="D31" s="13" t="s">
        <v>16</v>
      </c>
      <c r="E31" s="12" t="s">
        <v>95</v>
      </c>
      <c r="F31" s="3" t="s">
        <v>36</v>
      </c>
      <c r="G31" s="3" t="s">
        <v>36</v>
      </c>
      <c r="H31" s="3" t="s">
        <v>36</v>
      </c>
      <c r="I31" s="12" t="s">
        <v>96</v>
      </c>
    </row>
    <row r="32" spans="1:9" ht="17.100000000000001" customHeight="1" x14ac:dyDescent="0.25">
      <c r="A32" s="6">
        <v>780</v>
      </c>
      <c r="B32" s="12" t="s">
        <v>97</v>
      </c>
      <c r="C32" s="12" t="s">
        <v>98</v>
      </c>
      <c r="D32" s="13" t="s">
        <v>16</v>
      </c>
      <c r="E32" s="12" t="s">
        <v>99</v>
      </c>
      <c r="F32" s="3" t="s">
        <v>36</v>
      </c>
      <c r="G32" s="28" t="s">
        <v>42</v>
      </c>
      <c r="H32" s="3" t="s">
        <v>36</v>
      </c>
      <c r="I32" s="12"/>
    </row>
    <row r="33" spans="1:9" ht="17.100000000000001" customHeight="1" x14ac:dyDescent="0.25">
      <c r="A33" s="6">
        <v>781</v>
      </c>
      <c r="B33" s="31" t="s">
        <v>102</v>
      </c>
      <c r="C33" s="22" t="s">
        <v>103</v>
      </c>
      <c r="D33" s="13" t="s">
        <v>15</v>
      </c>
      <c r="E33" s="12" t="s">
        <v>104</v>
      </c>
      <c r="F33" s="3" t="s">
        <v>36</v>
      </c>
      <c r="G33" s="28" t="s">
        <v>42</v>
      </c>
      <c r="H33" s="3" t="s">
        <v>36</v>
      </c>
      <c r="I33" s="12" t="s">
        <v>105</v>
      </c>
    </row>
    <row r="34" spans="1:9" ht="17.100000000000001" customHeight="1" x14ac:dyDescent="0.25">
      <c r="A34" s="6">
        <v>782</v>
      </c>
      <c r="B34" s="12" t="s">
        <v>107</v>
      </c>
      <c r="C34" s="12" t="s">
        <v>108</v>
      </c>
      <c r="D34" s="13" t="s">
        <v>15</v>
      </c>
      <c r="E34" s="12" t="s">
        <v>109</v>
      </c>
      <c r="F34" s="3" t="s">
        <v>36</v>
      </c>
      <c r="G34" s="3" t="s">
        <v>36</v>
      </c>
      <c r="H34" s="3" t="s">
        <v>36</v>
      </c>
      <c r="I34" s="12" t="s">
        <v>110</v>
      </c>
    </row>
    <row r="35" spans="1:9" ht="17.100000000000001" customHeight="1" x14ac:dyDescent="0.25">
      <c r="A35" s="6">
        <v>783</v>
      </c>
      <c r="B35" s="12" t="s">
        <v>111</v>
      </c>
      <c r="C35" s="12" t="s">
        <v>112</v>
      </c>
      <c r="D35" s="13" t="s">
        <v>15</v>
      </c>
      <c r="E35" s="12" t="s">
        <v>113</v>
      </c>
      <c r="F35" s="3" t="s">
        <v>36</v>
      </c>
      <c r="G35" s="3" t="s">
        <v>36</v>
      </c>
      <c r="H35" s="3" t="s">
        <v>36</v>
      </c>
      <c r="I35" s="12"/>
    </row>
    <row r="36" spans="1:9" ht="17.100000000000001" customHeight="1" x14ac:dyDescent="0.25">
      <c r="A36" s="6">
        <v>784</v>
      </c>
      <c r="B36" s="12" t="s">
        <v>114</v>
      </c>
      <c r="C36" s="12" t="s">
        <v>115</v>
      </c>
      <c r="D36" s="13" t="s">
        <v>15</v>
      </c>
      <c r="E36" s="12" t="s">
        <v>99</v>
      </c>
      <c r="F36" s="3" t="s">
        <v>36</v>
      </c>
      <c r="G36" s="3" t="s">
        <v>36</v>
      </c>
      <c r="H36" s="3" t="s">
        <v>36</v>
      </c>
      <c r="I36" s="12"/>
    </row>
    <row r="37" spans="1:9" ht="17.100000000000001" customHeight="1" x14ac:dyDescent="0.25">
      <c r="A37" s="6">
        <v>785</v>
      </c>
      <c r="B37" s="12" t="s">
        <v>116</v>
      </c>
      <c r="C37" s="12" t="s">
        <v>35</v>
      </c>
      <c r="D37" s="13" t="s">
        <v>15</v>
      </c>
      <c r="E37" s="12" t="s">
        <v>99</v>
      </c>
      <c r="F37" s="3" t="s">
        <v>36</v>
      </c>
      <c r="G37" s="3" t="s">
        <v>36</v>
      </c>
      <c r="H37" s="3" t="s">
        <v>106</v>
      </c>
      <c r="I37" s="12"/>
    </row>
    <row r="38" spans="1:9" ht="17.100000000000001" customHeight="1" x14ac:dyDescent="0.25">
      <c r="A38" s="6">
        <v>786</v>
      </c>
      <c r="B38" s="12" t="s">
        <v>117</v>
      </c>
      <c r="C38" s="12" t="s">
        <v>118</v>
      </c>
      <c r="D38" s="13" t="s">
        <v>15</v>
      </c>
      <c r="E38" s="12" t="s">
        <v>99</v>
      </c>
      <c r="F38" s="3" t="s">
        <v>36</v>
      </c>
      <c r="G38" s="3" t="s">
        <v>36</v>
      </c>
      <c r="H38" s="3" t="s">
        <v>36</v>
      </c>
      <c r="I38" s="12" t="s">
        <v>110</v>
      </c>
    </row>
    <row r="39" spans="1:9" ht="17.100000000000001" customHeight="1" x14ac:dyDescent="0.2">
      <c r="A39" s="6">
        <v>787</v>
      </c>
      <c r="B39" s="5" t="s">
        <v>117</v>
      </c>
      <c r="C39" s="5" t="s">
        <v>119</v>
      </c>
      <c r="D39" s="6" t="s">
        <v>16</v>
      </c>
      <c r="E39" s="5" t="s">
        <v>99</v>
      </c>
      <c r="F39" s="9" t="s">
        <v>36</v>
      </c>
      <c r="G39" s="9" t="s">
        <v>36</v>
      </c>
      <c r="H39" s="9" t="s">
        <v>36</v>
      </c>
      <c r="I39" s="5" t="s">
        <v>110</v>
      </c>
    </row>
    <row r="40" spans="1:9" ht="17.100000000000001" customHeight="1" x14ac:dyDescent="0.2">
      <c r="A40" s="6">
        <v>788</v>
      </c>
      <c r="B40" s="5" t="s">
        <v>122</v>
      </c>
      <c r="C40" s="5" t="s">
        <v>123</v>
      </c>
      <c r="D40" s="6" t="s">
        <v>19</v>
      </c>
      <c r="E40" s="5" t="s">
        <v>99</v>
      </c>
      <c r="F40" s="9" t="s">
        <v>36</v>
      </c>
      <c r="G40" s="9" t="s">
        <v>36</v>
      </c>
      <c r="H40" s="9" t="s">
        <v>36</v>
      </c>
      <c r="I40" s="5" t="s">
        <v>124</v>
      </c>
    </row>
    <row r="41" spans="1:9" ht="17.100000000000001" customHeight="1" x14ac:dyDescent="0.2">
      <c r="A41" s="6">
        <v>789</v>
      </c>
      <c r="B41" s="5" t="s">
        <v>120</v>
      </c>
      <c r="C41" s="5" t="s">
        <v>121</v>
      </c>
      <c r="D41" s="6" t="s">
        <v>19</v>
      </c>
      <c r="E41" s="5" t="s">
        <v>99</v>
      </c>
      <c r="F41" s="9" t="s">
        <v>36</v>
      </c>
      <c r="G41" s="9" t="s">
        <v>36</v>
      </c>
      <c r="H41" s="9" t="s">
        <v>36</v>
      </c>
      <c r="I41" s="5" t="s">
        <v>110</v>
      </c>
    </row>
  </sheetData>
  <sheetProtection selectLockedCells="1" selectUnlockedCells="1"/>
  <pageMargins left="0.78740157480314965" right="0.78740157480314965" top="0.98425196850393704" bottom="0.98425196850393704" header="0.51181102362204722" footer="0.51181102362204722"/>
  <pageSetup paperSize="9" firstPageNumber="0" orientation="landscape" horizontalDpi="300" verticalDpi="300" r:id="rId1"/>
  <headerFooter alignWithMargins="0">
    <oddHeader>&amp;C VETATHLON KID 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CAP</vt:lpstr>
      <vt:lpstr>VTT</vt:lpstr>
      <vt:lpstr>Inscrip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soledad camacho</cp:lastModifiedBy>
  <cp:revision>2</cp:revision>
  <cp:lastPrinted>2015-03-08T11:48:27Z</cp:lastPrinted>
  <dcterms:created xsi:type="dcterms:W3CDTF">2008-12-09T13:47:42Z</dcterms:created>
  <dcterms:modified xsi:type="dcterms:W3CDTF">2015-03-09T10:48:27Z</dcterms:modified>
</cp:coreProperties>
</file>